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ransactions" sheetId="1" state="visible" r:id="rId2"/>
    <sheet name="Bilan" sheetId="2" state="visible" r:id="rId3"/>
  </sheets>
  <definedNames>
    <definedName function="false" hidden="false" name="date_depense" vbProcedure="false">Transactions!$G$5:$G$301</definedName>
    <definedName function="false" hidden="false" name="date_revenu" vbProcedure="false">Transactions!$B$5:$B$301</definedName>
    <definedName function="false" hidden="false" name="montant_depense" vbProcedure="false">Transactions!$J$5:$J$301</definedName>
    <definedName function="false" hidden="false" name="montant_revenu" vbProcedure="false">Transactions!$E$5:$E$301</definedName>
    <definedName function="false" hidden="false" name="objet_depense" vbProcedure="false">Transactions!$H$5:$H$301</definedName>
    <definedName function="false" hidden="false" name="objet_revenu" vbProcedure="false">Transactions!$C$5:$C$301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<sst xmlns="http://schemas.openxmlformats.org/spreadsheetml/2006/main" count="74" uniqueCount="32">
  <si>
    <t xml:space="preserve">Revenus</t>
  </si>
  <si>
    <t xml:space="preserve">Dépenses</t>
  </si>
  <si>
    <t xml:space="preserve">Date</t>
  </si>
  <si>
    <t xml:space="preserve">Objet</t>
  </si>
  <si>
    <t xml:space="preserve">Détails</t>
  </si>
  <si>
    <t xml:space="preserve">Montant</t>
  </si>
  <si>
    <t xml:space="preserve">Salaire</t>
  </si>
  <si>
    <t xml:space="preserve">Loyer</t>
  </si>
  <si>
    <t xml:space="preserve">Chèque numéro 123456789</t>
  </si>
  <si>
    <t xml:space="preserve">Alimentation</t>
  </si>
  <si>
    <t xml:space="preserve">Essence</t>
  </si>
  <si>
    <t xml:space="preserve">Bonus</t>
  </si>
  <si>
    <t xml:space="preserve">Heures supplémentaires février 2018</t>
  </si>
  <si>
    <t xml:space="preserve">Electricité</t>
  </si>
  <si>
    <t xml:space="preserve">Facture 123456</t>
  </si>
  <si>
    <t xml:space="preserve">Téléphone</t>
  </si>
  <si>
    <t xml:space="preserve">Facture 234567</t>
  </si>
  <si>
    <t xml:space="preserve">Assurance</t>
  </si>
  <si>
    <t xml:space="preserve">Sorties</t>
  </si>
  <si>
    <t xml:space="preserve">Journée au ski</t>
  </si>
  <si>
    <t xml:space="preserve">Vêtements</t>
  </si>
  <si>
    <t xml:space="preserve">Restaurant Saint-Valentin</t>
  </si>
  <si>
    <t xml:space="preserve">Semaine à la montagne</t>
  </si>
  <si>
    <t xml:space="preserve">Eau</t>
  </si>
  <si>
    <t xml:space="preserve">Annuel</t>
  </si>
  <si>
    <t xml:space="preserve">Autres</t>
  </si>
  <si>
    <t xml:space="preserve">Total</t>
  </si>
  <si>
    <t xml:space="preserve">Solde net</t>
  </si>
  <si>
    <t xml:space="preserve">Total crédit</t>
  </si>
  <si>
    <t xml:space="preserve">Total débit</t>
  </si>
  <si>
    <t xml:space="preserve">Total net</t>
  </si>
  <si>
    <t xml:space="preserve">Solde cumulé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</si>
</sst>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$-409]#,##0.00;[RED]\-[$$-409]#,##0.00"/>
    <numFmt numFmtId="166" formatCode="#,##0.00\ [$€-40C];[RED]\-#,##0.00\ [$€-40C]"/>
    <numFmt numFmtId="167" formatCode="DD/MM/YYYY"/>
    <numFmt numFmtId="168" formatCode="MMMM"/>
    <numFmt numFmtId="169" formatCode="#,##0.00\ [$€-40C];[RED]\-#,##0.00\ [$€-40C];&quot;&quot;"/>
    <numFmt numFmtId="170" formatCode="0.00%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FreeSans"/>
      <family val="2"/>
    </font>
    <font>
      <sz val="10"/>
      <name val="FreeSans"/>
      <family val="2"/>
    </font>
    <font>
      <b val="true"/>
      <sz val="12"/>
      <color rgb="FFFFFFFF"/>
      <name val="Arial"/>
      <family val="2"/>
    </font>
    <font>
      <b val="true"/>
      <sz val="10"/>
      <color rgb="FFFFFFFF"/>
      <name val="Arial"/>
      <family val="2"/>
    </font>
    <font>
      <b val="true"/>
      <sz val="14"/>
      <color rgb="FF135589"/>
      <name val="Arial"/>
      <family val="2"/>
    </font>
    <font>
      <sz val="10"/>
      <color rgb="FFFFFFFF"/>
      <name val="Arial"/>
      <family val="2"/>
    </font>
    <font>
      <sz val="1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B6623"/>
        <bgColor rgb="FF135589"/>
      </patternFill>
    </fill>
    <fill>
      <patternFill patternType="solid">
        <fgColor rgb="FFE46209"/>
        <bgColor rgb="FFFF420E"/>
      </patternFill>
    </fill>
    <fill>
      <patternFill patternType="solid">
        <fgColor rgb="FFD0F0C0"/>
        <bgColor rgb="FFCCFFFF"/>
      </patternFill>
    </fill>
    <fill>
      <patternFill patternType="solid">
        <fgColor rgb="FFF4D89F"/>
        <bgColor rgb="FFD0F0C0"/>
      </patternFill>
    </fill>
    <fill>
      <patternFill patternType="solid">
        <fgColor rgb="FF135599"/>
        <bgColor rgb="FF135589"/>
      </patternFill>
    </fill>
    <fill>
      <patternFill patternType="solid">
        <fgColor rgb="FFFFFFFF"/>
        <bgColor rgb="FFEDFAFD"/>
      </patternFill>
    </fill>
    <fill>
      <patternFill patternType="solid">
        <fgColor rgb="FFEDFAFD"/>
        <bgColor rgb="FFFFFFFF"/>
      </patternFill>
    </fill>
    <fill>
      <patternFill patternType="solid">
        <fgColor rgb="FFAED9DA"/>
        <bgColor rgb="FFD0F0C0"/>
      </patternFill>
    </fill>
  </fills>
  <borders count="14">
    <border diagonalUp="false" diagonalDown="false">
      <left/>
      <right/>
      <top/>
      <bottom/>
      <diagonal/>
    </border>
    <border diagonalUp="false" diagonalDown="false">
      <left/>
      <right style="thin">
        <color rgb="FFB3B3B3"/>
      </right>
      <top/>
      <bottom style="thin">
        <color rgb="FFB3B3B3"/>
      </bottom>
      <diagonal/>
    </border>
    <border diagonalUp="false" diagonalDown="false">
      <left style="thin">
        <color rgb="FFB3B3B3"/>
      </left>
      <right style="thin">
        <color rgb="FFB3B3B3"/>
      </right>
      <top/>
      <bottom style="thin">
        <color rgb="FFB3B3B3"/>
      </bottom>
      <diagonal/>
    </border>
    <border diagonalUp="false" diagonalDown="false">
      <left style="thin">
        <color rgb="FFB3B3B3"/>
      </left>
      <right/>
      <top/>
      <bottom style="thin">
        <color rgb="FFB3B3B3"/>
      </bottom>
      <diagonal/>
    </border>
    <border diagonalUp="false" diagonalDown="false">
      <left/>
      <right style="thin">
        <color rgb="FFB3B3B3"/>
      </right>
      <top style="thin">
        <color rgb="FFB3B3B3"/>
      </top>
      <bottom style="thin">
        <color rgb="FFB3B3B3"/>
      </bottom>
      <diagonal/>
    </border>
    <border diagonalUp="false" diagonalDown="false"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  <diagonal/>
    </border>
    <border diagonalUp="false" diagonalDown="false">
      <left style="thin">
        <color rgb="FFB3B3B3"/>
      </left>
      <right/>
      <top style="thin">
        <color rgb="FFB3B3B3"/>
      </top>
      <bottom style="thin">
        <color rgb="FFB3B3B3"/>
      </bottom>
      <diagonal/>
    </border>
    <border diagonalUp="false" diagonalDown="false">
      <left/>
      <right style="thin">
        <color rgb="FFB3B3B3"/>
      </right>
      <top style="thin">
        <color rgb="FFB3B3B3"/>
      </top>
      <bottom/>
      <diagonal/>
    </border>
    <border diagonalUp="false" diagonalDown="false">
      <left style="thin">
        <color rgb="FFB3B3B3"/>
      </left>
      <right style="thin">
        <color rgb="FFB3B3B3"/>
      </right>
      <top style="thin">
        <color rgb="FFB3B3B3"/>
      </top>
      <bottom/>
      <diagonal/>
    </border>
    <border diagonalUp="false" diagonalDown="false">
      <left/>
      <right/>
      <top/>
      <bottom style="thin">
        <color rgb="FFB3B3B3"/>
      </bottom>
      <diagonal/>
    </border>
    <border diagonalUp="false" diagonalDown="false">
      <left/>
      <right/>
      <top style="thin">
        <color rgb="FFB3B3B3"/>
      </top>
      <bottom style="thin">
        <color rgb="FFB3B3B3"/>
      </bottom>
      <diagonal/>
    </border>
    <border diagonalUp="false" diagonalDown="false">
      <left/>
      <right style="thin">
        <color rgb="FFB3B3B3"/>
      </right>
      <top/>
      <bottom/>
      <diagonal/>
    </border>
    <border diagonalUp="false" diagonalDown="false">
      <left style="thin">
        <color rgb="FFB3B3B3"/>
      </left>
      <right/>
      <top style="thin">
        <color rgb="FFB3B3B3"/>
      </top>
      <bottom/>
      <diagonal/>
    </border>
    <border diagonalUp="false" diagonalDown="false">
      <left/>
      <right/>
      <top style="thin">
        <color rgb="FFB3B3B3"/>
      </top>
      <bottom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5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left" vertical="bottom" textRotation="0" wrapText="false" indent="0" shrinkToFit="false"/>
    </xf>
    <xf numFmtId="164" fontId="5" fillId="0" borderId="0" applyFont="true" applyBorder="false" applyAlignment="true" applyProtection="false">
      <alignment horizontal="left" vertical="bottom" textRotation="0" wrapText="false" indent="0" shrinkToFit="false"/>
    </xf>
    <xf numFmtId="164" fontId="5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7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7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4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4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5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4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4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5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4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5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8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8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8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9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Pivot Table Corner" xfId="24" builtinId="53" customBuiltin="true"/>
    <cellStyle name="Pivot Table Value" xfId="25" builtinId="53" customBuiltin="true"/>
    <cellStyle name="Pivot Table Field" xfId="26" builtinId="53" customBuiltin="true"/>
    <cellStyle name="Pivot Table Category" xfId="27" builtinId="53" customBuiltin="true"/>
    <cellStyle name="Pivot Table Title" xfId="28" builtinId="53" customBuiltin="true"/>
    <cellStyle name="Pivot Table Result" xfId="29" builtinId="53" customBuiltin="true"/>
  </cellStyles>
  <colors>
    <indexedColors>
      <rgbColor rgb="FF000000"/>
      <rgbColor rgb="FFFFFFFF"/>
      <rgbColor rgb="FFFF420E"/>
      <rgbColor rgb="FF00FF00"/>
      <rgbColor rgb="FF0000FF"/>
      <rgbColor rgb="FFFFFF00"/>
      <rgbColor rgb="FFFF00FF"/>
      <rgbColor rgb="FF00FFFF"/>
      <rgbColor rgb="FF7E0021"/>
      <rgbColor rgb="FF0B6623"/>
      <rgbColor rgb="FF000080"/>
      <rgbColor rgb="FF808000"/>
      <rgbColor rgb="FF800080"/>
      <rgbColor rgb="FF135589"/>
      <rgbColor rgb="FFB3B3B3"/>
      <rgbColor rgb="FF808080"/>
      <rgbColor rgb="FF9999FF"/>
      <rgbColor rgb="FF993366"/>
      <rgbColor rgb="FFFFFFCC"/>
      <rgbColor rgb="FFEDFAFD"/>
      <rgbColor rgb="FF660066"/>
      <rgbColor rgb="FFFF8080"/>
      <rgbColor rgb="FF135599"/>
      <rgbColor rgb="FFAED9DA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0F0C0"/>
      <rgbColor rgb="FFFFFF99"/>
      <rgbColor rgb="FF83CAFF"/>
      <rgbColor rgb="FFFF99CC"/>
      <rgbColor rgb="FFCC99FF"/>
      <rgbColor rgb="FFF4D89F"/>
      <rgbColor rgb="FF3366FF"/>
      <rgbColor rgb="FF33CCCC"/>
      <rgbColor rgb="FFAECF00"/>
      <rgbColor rgb="FFFFD320"/>
      <rgbColor rgb="FFFF950E"/>
      <rgbColor rgb="FFE46209"/>
      <rgbColor rgb="FF666699"/>
      <rgbColor rgb="FF969696"/>
      <rgbColor rgb="FF004586"/>
      <rgbColor rgb="FF579D1C"/>
      <rgbColor rgb="FF003300"/>
      <rgbColor rgb="FF314004"/>
      <rgbColor rgb="FF993300"/>
      <rgbColor rgb="FF993366"/>
      <rgbColor rgb="FF4B1F6F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  <a:r>
              <a:rPr b="0" sz="13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rPr>
              <a:t>Solde cumulé</a:t>
            </a:r>
          </a:p>
        </c:rich>
      </c:tx>
      <c:overlay val="0"/>
    </c:title>
    <c:autoTitleDeleted val="0"/>
    <c:plotArea>
      <c:lineChart>
        <c:grouping val="standard"/>
        <c:varyColors val="0"/>
        <c:ser>
          <c:idx val="0"/>
          <c:order val="0"/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Bilan!$C$21:$N$21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Bilan!$C$26:$N$26</c:f>
              <c:numCache>
                <c:formatCode>General</c:formatCode>
                <c:ptCount val="12"/>
                <c:pt idx="0">
                  <c:v>435.42</c:v>
                </c:pt>
                <c:pt idx="1">
                  <c:v>-94.7200000000003</c:v>
                </c:pt>
                <c:pt idx="2">
                  <c:v>1438.75</c:v>
                </c:pt>
                <c:pt idx="3">
                  <c:v>1438.75</c:v>
                </c:pt>
                <c:pt idx="4">
                  <c:v>1438.75</c:v>
                </c:pt>
                <c:pt idx="5">
                  <c:v>1438.75</c:v>
                </c:pt>
                <c:pt idx="6">
                  <c:v>1438.75</c:v>
                </c:pt>
                <c:pt idx="7">
                  <c:v>1438.75</c:v>
                </c:pt>
                <c:pt idx="8">
                  <c:v>1438.75</c:v>
                </c:pt>
                <c:pt idx="9">
                  <c:v>1438.75</c:v>
                </c:pt>
                <c:pt idx="10">
                  <c:v>1438.75</c:v>
                </c:pt>
                <c:pt idx="11">
                  <c:v>1438.75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37378821"/>
        <c:axId val="69160454"/>
      </c:lineChart>
      <c:catAx>
        <c:axId val="37378821"/>
        <c:scaling>
          <c:orientation val="minMax"/>
        </c:scaling>
        <c:delete val="0"/>
        <c:axPos val="b"/>
        <c:numFmt formatCode="MMMM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69160454"/>
        <c:crosses val="autoZero"/>
        <c:auto val="1"/>
        <c:lblAlgn val="ctr"/>
        <c:lblOffset val="100"/>
      </c:catAx>
      <c:valAx>
        <c:axId val="69160454"/>
        <c:scaling>
          <c:orientation val="minMax"/>
        </c:scaling>
        <c:delete val="0"/>
        <c:axPos val="l"/>
        <c:numFmt formatCode="#,##0.00\ [$€-40C];[RED]\-#,##0.00\ [$€-40C]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37378821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plotVisOnly val="1"/>
    <c:dispBlanksAs val="gap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  <a:r>
              <a:rPr b="0" sz="13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rPr>
              <a:t>Dépenses</a:t>
            </a:r>
          </a:p>
        </c:rich>
      </c:tx>
      <c:overlay val="0"/>
    </c:title>
    <c:autoTitleDeleted val="0"/>
    <c:view3D>
      <c:rotX val="300"/>
      <c:rotY val="0"/>
      <c:rAngAx val="1"/>
      <c:perspective val="10"/>
    </c:view3D>
    <c:floor>
      <c:spPr>
        <a:solidFill>
          <a:srgbClr val="cccccc"/>
        </a:solidFill>
        <a:ln>
          <a:noFill/>
        </a:ln>
      </c:spPr>
    </c:floor>
    <c:backWall>
      <c:spPr>
        <a:noFill/>
        <a:ln>
          <a:solidFill>
            <a:srgbClr val="b3b3b3"/>
          </a:solidFill>
        </a:ln>
      </c:spPr>
    </c:backWall>
    <c:plotArea>
      <c:doughnutChart>
        <c:ser>
          <c:idx val="0"/>
          <c:order val="0"/>
          <c:spPr>
            <a:solidFill>
              <a:srgbClr val="004586"/>
            </a:solidFill>
            <a:ln>
              <a:noFill/>
            </a:ln>
          </c:spPr>
          <c:explosion val="0"/>
          <c:dPt>
            <c:idx val="0"/>
            <c:spPr>
              <a:solidFill>
                <a:srgbClr val="004586"/>
              </a:solidFill>
              <a:ln>
                <a:noFill/>
              </a:ln>
            </c:spPr>
          </c:dPt>
          <c:dPt>
            <c:idx val="1"/>
            <c:spPr>
              <a:solidFill>
                <a:srgbClr val="ff420e"/>
              </a:solidFill>
              <a:ln>
                <a:noFill/>
              </a:ln>
            </c:spPr>
          </c:dPt>
          <c:dPt>
            <c:idx val="2"/>
            <c:spPr>
              <a:solidFill>
                <a:srgbClr val="ffd320"/>
              </a:solidFill>
              <a:ln>
                <a:noFill/>
              </a:ln>
            </c:spPr>
          </c:dPt>
          <c:dPt>
            <c:idx val="3"/>
            <c:spPr>
              <a:solidFill>
                <a:srgbClr val="579d1c"/>
              </a:solidFill>
              <a:ln>
                <a:noFill/>
              </a:ln>
            </c:spPr>
          </c:dPt>
          <c:dPt>
            <c:idx val="4"/>
            <c:spPr>
              <a:solidFill>
                <a:srgbClr val="7e0021"/>
              </a:solidFill>
              <a:ln>
                <a:noFill/>
              </a:ln>
            </c:spPr>
          </c:dPt>
          <c:dPt>
            <c:idx val="5"/>
            <c:spPr>
              <a:solidFill>
                <a:srgbClr val="83caff"/>
              </a:solidFill>
              <a:ln>
                <a:noFill/>
              </a:ln>
            </c:spPr>
          </c:dPt>
          <c:dPt>
            <c:idx val="6"/>
            <c:spPr>
              <a:solidFill>
                <a:srgbClr val="314004"/>
              </a:solidFill>
              <a:ln>
                <a:noFill/>
              </a:ln>
            </c:spPr>
          </c:dPt>
          <c:dPt>
            <c:idx val="7"/>
            <c:spPr>
              <a:solidFill>
                <a:srgbClr val="aecf00"/>
              </a:solidFill>
              <a:ln>
                <a:noFill/>
              </a:ln>
            </c:spPr>
          </c:dPt>
          <c:dPt>
            <c:idx val="8"/>
            <c:spPr>
              <a:solidFill>
                <a:srgbClr val="4b1f6f"/>
              </a:solidFill>
              <a:ln>
                <a:noFill/>
              </a:ln>
            </c:spPr>
          </c:dPt>
          <c:dPt>
            <c:idx val="9"/>
            <c:spPr>
              <a:solidFill>
                <a:srgbClr val="ff950e"/>
              </a:solidFill>
              <a:ln>
                <a:noFill/>
              </a:ln>
            </c:spPr>
          </c:dPt>
          <c:dLbls>
            <c:dLbl>
              <c:idx val="0"/>
              <c:showLegendKey val="0"/>
              <c:showVal val="0"/>
              <c:showCatName val="0"/>
              <c:showSerName val="0"/>
              <c:showPercent val="0"/>
            </c:dLbl>
            <c:dLbl>
              <c:idx val="1"/>
              <c:showLegendKey val="0"/>
              <c:showVal val="0"/>
              <c:showCatName val="0"/>
              <c:showSerName val="0"/>
              <c:showPercent val="0"/>
            </c:dLbl>
            <c:dLbl>
              <c:idx val="2"/>
              <c:showLegendKey val="0"/>
              <c:showVal val="0"/>
              <c:showCatName val="0"/>
              <c:showSerName val="0"/>
              <c:showPercent val="0"/>
            </c:dLbl>
            <c:dLbl>
              <c:idx val="3"/>
              <c:showLegendKey val="0"/>
              <c:showVal val="0"/>
              <c:showCatName val="0"/>
              <c:showSerName val="0"/>
              <c:showPercent val="0"/>
            </c:dLbl>
            <c:dLbl>
              <c:idx val="4"/>
              <c:showLegendKey val="0"/>
              <c:showVal val="0"/>
              <c:showCatName val="0"/>
              <c:showSerName val="0"/>
              <c:showPercent val="0"/>
            </c:dLbl>
            <c:dLbl>
              <c:idx val="5"/>
              <c:showLegendKey val="0"/>
              <c:showVal val="0"/>
              <c:showCatName val="0"/>
              <c:showSerName val="0"/>
              <c:showPercent val="0"/>
            </c:dLbl>
            <c:dLbl>
              <c:idx val="6"/>
              <c:showLegendKey val="0"/>
              <c:showVal val="0"/>
              <c:showCatName val="0"/>
              <c:showSerName val="0"/>
              <c:showPercent val="0"/>
            </c:dLbl>
            <c:dLbl>
              <c:idx val="7"/>
              <c:showLegendKey val="0"/>
              <c:showVal val="0"/>
              <c:showCatName val="0"/>
              <c:showSerName val="0"/>
              <c:showPercent val="0"/>
            </c:dLbl>
            <c:dLbl>
              <c:idx val="8"/>
              <c:showLegendKey val="0"/>
              <c:showVal val="0"/>
              <c:showCatName val="0"/>
              <c:showSerName val="0"/>
              <c:showPercent val="0"/>
            </c:dLbl>
            <c:dLbl>
              <c:idx val="9"/>
              <c:showLegendKey val="0"/>
              <c:showVal val="0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Bilan!$B$9:$B$18</c:f>
              <c:strCache>
                <c:ptCount val="10"/>
                <c:pt idx="0">
                  <c:v>Loyer</c:v>
                </c:pt>
                <c:pt idx="1">
                  <c:v>Electricité</c:v>
                </c:pt>
                <c:pt idx="2">
                  <c:v>Eau</c:v>
                </c:pt>
                <c:pt idx="3">
                  <c:v>Téléphone</c:v>
                </c:pt>
                <c:pt idx="4">
                  <c:v>Assurance</c:v>
                </c:pt>
                <c:pt idx="5">
                  <c:v>Alimentation</c:v>
                </c:pt>
                <c:pt idx="6">
                  <c:v>Essence</c:v>
                </c:pt>
                <c:pt idx="7">
                  <c:v>Vêtements</c:v>
                </c:pt>
                <c:pt idx="8">
                  <c:v>Sorties</c:v>
                </c:pt>
                <c:pt idx="9">
                  <c:v>Autres</c:v>
                </c:pt>
              </c:strCache>
            </c:strRef>
          </c:cat>
          <c:val>
            <c:numRef>
              <c:f>Bilan!$P$9:$P$18</c:f>
              <c:numCache>
                <c:formatCode>General</c:formatCode>
                <c:ptCount val="10"/>
                <c:pt idx="0">
                  <c:v>1800</c:v>
                </c:pt>
                <c:pt idx="1">
                  <c:v>212.59</c:v>
                </c:pt>
                <c:pt idx="2">
                  <c:v>70.15</c:v>
                </c:pt>
                <c:pt idx="3">
                  <c:v>89.97</c:v>
                </c:pt>
                <c:pt idx="4">
                  <c:v/>
                </c:pt>
                <c:pt idx="5">
                  <c:v>315.72</c:v>
                </c:pt>
                <c:pt idx="6">
                  <c:v>118.77</c:v>
                </c:pt>
                <c:pt idx="7">
                  <c:v>99.9</c:v>
                </c:pt>
                <c:pt idx="8">
                  <c:v>1570.5</c:v>
                </c:pt>
                <c:pt idx="9">
                  <c:v>0</c:v>
                </c:pt>
              </c:numCache>
            </c:numRef>
          </c:val>
        </c:ser>
        <c:firstSliceAng val="0"/>
        <c:holeSize val="50"/>
      </c:doughnutChart>
      <c:spPr>
        <a:noFill/>
        <a:ln>
          <a:solidFill>
            <a:srgbClr val="b3b3b3"/>
          </a:solidFill>
        </a:ln>
      </c:spPr>
    </c:plotArea>
    <c:legend>
      <c:legendPos val="r"/>
      <c:overlay val="0"/>
      <c:spPr>
        <a:noFill/>
        <a:ln>
          <a:noFill/>
        </a:ln>
      </c:spPr>
    </c:legend>
    <c:plotVisOnly val="1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93960</xdr:colOff>
      <xdr:row>26</xdr:row>
      <xdr:rowOff>158760</xdr:rowOff>
    </xdr:from>
    <xdr:to>
      <xdr:col>7</xdr:col>
      <xdr:colOff>459720</xdr:colOff>
      <xdr:row>46</xdr:row>
      <xdr:rowOff>105120</xdr:rowOff>
    </xdr:to>
    <xdr:graphicFrame>
      <xdr:nvGraphicFramePr>
        <xdr:cNvPr id="0" name=""/>
        <xdr:cNvGraphicFramePr/>
      </xdr:nvGraphicFramePr>
      <xdr:xfrm>
        <a:off x="185400" y="4442760"/>
        <a:ext cx="5486400" cy="31978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722520</xdr:colOff>
      <xdr:row>26</xdr:row>
      <xdr:rowOff>158760</xdr:rowOff>
    </xdr:from>
    <xdr:to>
      <xdr:col>17</xdr:col>
      <xdr:colOff>173880</xdr:colOff>
      <xdr:row>46</xdr:row>
      <xdr:rowOff>105120</xdr:rowOff>
    </xdr:to>
    <xdr:graphicFrame>
      <xdr:nvGraphicFramePr>
        <xdr:cNvPr id="1" name=""/>
        <xdr:cNvGraphicFramePr/>
      </xdr:nvGraphicFramePr>
      <xdr:xfrm>
        <a:off x="5934600" y="4442760"/>
        <a:ext cx="5486400" cy="31978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.3"/>
    <col collapsed="false" customWidth="true" hidden="false" outlineLevel="0" max="2" min="2" style="0" width="12.96"/>
    <col collapsed="false" customWidth="true" hidden="false" outlineLevel="0" max="3" min="3" style="0" width="18.14"/>
    <col collapsed="false" customWidth="true" hidden="false" outlineLevel="0" max="4" min="4" style="0" width="32.4"/>
    <col collapsed="false" customWidth="true" hidden="false" outlineLevel="0" max="5" min="5" style="0" width="12.96"/>
    <col collapsed="false" customWidth="true" hidden="false" outlineLevel="0" max="6" min="6" style="0" width="2.59"/>
    <col collapsed="false" customWidth="true" hidden="false" outlineLevel="0" max="7" min="7" style="0" width="12.96"/>
    <col collapsed="false" customWidth="true" hidden="false" outlineLevel="0" max="8" min="8" style="0" width="18.14"/>
    <col collapsed="false" customWidth="true" hidden="false" outlineLevel="0" max="9" min="9" style="0" width="32.4"/>
    <col collapsed="false" customWidth="true" hidden="false" outlineLevel="0" max="10" min="10" style="0" width="12.96"/>
    <col collapsed="false" customWidth="false" hidden="false" outlineLevel="0" max="1025" min="11" style="0" width="11.52"/>
  </cols>
  <sheetData>
    <row r="1" s="1" customFormat="true" ht="12.95" hidden="false" customHeight="true" outlineLevel="0" collapsed="false">
      <c r="B1" s="2"/>
      <c r="C1" s="3"/>
      <c r="D1" s="3"/>
      <c r="E1" s="3"/>
      <c r="G1" s="4"/>
      <c r="H1" s="5"/>
      <c r="I1" s="5"/>
      <c r="J1" s="5"/>
    </row>
    <row r="2" customFormat="false" ht="15" hidden="false" customHeight="false" outlineLevel="0" collapsed="false">
      <c r="B2" s="6" t="s">
        <v>0</v>
      </c>
      <c r="C2" s="6"/>
      <c r="D2" s="6"/>
      <c r="E2" s="7" t="n">
        <f aca="false">SUM(E5:E301)</f>
        <v>6000</v>
      </c>
      <c r="G2" s="8" t="s">
        <v>1</v>
      </c>
      <c r="H2" s="8"/>
      <c r="I2" s="8"/>
      <c r="J2" s="9" t="n">
        <f aca="false">SUM(J5:J301)</f>
        <v>4561.25</v>
      </c>
    </row>
    <row r="3" customFormat="false" ht="7.2" hidden="false" customHeight="true" outlineLevel="0" collapsed="false">
      <c r="B3" s="6"/>
      <c r="C3" s="6"/>
      <c r="D3" s="6"/>
      <c r="E3" s="7"/>
      <c r="G3" s="8"/>
      <c r="H3" s="10"/>
      <c r="I3" s="10"/>
      <c r="J3" s="9"/>
    </row>
    <row r="4" customFormat="false" ht="12.8" hidden="false" customHeight="false" outlineLevel="0" collapsed="false">
      <c r="B4" s="11" t="s">
        <v>2</v>
      </c>
      <c r="C4" s="11" t="s">
        <v>3</v>
      </c>
      <c r="D4" s="11" t="s">
        <v>4</v>
      </c>
      <c r="E4" s="11" t="s">
        <v>5</v>
      </c>
      <c r="G4" s="12" t="s">
        <v>2</v>
      </c>
      <c r="H4" s="12" t="s">
        <v>3</v>
      </c>
      <c r="I4" s="12" t="s">
        <v>4</v>
      </c>
      <c r="J4" s="12" t="s">
        <v>5</v>
      </c>
    </row>
    <row r="5" customFormat="false" ht="12.8" hidden="false" customHeight="false" outlineLevel="0" collapsed="false">
      <c r="B5" s="13" t="n">
        <v>43102</v>
      </c>
      <c r="C5" s="14" t="s">
        <v>6</v>
      </c>
      <c r="D5" s="15"/>
      <c r="E5" s="16" t="n">
        <v>1800</v>
      </c>
      <c r="G5" s="17" t="n">
        <v>43104</v>
      </c>
      <c r="H5" s="18" t="s">
        <v>7</v>
      </c>
      <c r="I5" s="18" t="s">
        <v>8</v>
      </c>
      <c r="J5" s="19" t="n">
        <v>600</v>
      </c>
    </row>
    <row r="6" customFormat="false" ht="12.8" hidden="false" customHeight="false" outlineLevel="0" collapsed="false">
      <c r="B6" s="20" t="n">
        <v>43134</v>
      </c>
      <c r="C6" s="21" t="s">
        <v>6</v>
      </c>
      <c r="D6" s="22"/>
      <c r="E6" s="23" t="n">
        <v>1800</v>
      </c>
      <c r="G6" s="24" t="n">
        <v>43108</v>
      </c>
      <c r="H6" s="18" t="s">
        <v>9</v>
      </c>
      <c r="I6" s="25"/>
      <c r="J6" s="26" t="n">
        <v>78.49</v>
      </c>
    </row>
    <row r="7" customFormat="false" ht="12.8" hidden="false" customHeight="false" outlineLevel="0" collapsed="false">
      <c r="B7" s="20" t="n">
        <v>43161</v>
      </c>
      <c r="C7" s="21" t="s">
        <v>6</v>
      </c>
      <c r="D7" s="22"/>
      <c r="E7" s="23" t="n">
        <v>1800</v>
      </c>
      <c r="G7" s="24" t="n">
        <v>43108</v>
      </c>
      <c r="H7" s="18" t="s">
        <v>10</v>
      </c>
      <c r="I7" s="25"/>
      <c r="J7" s="26" t="n">
        <v>51.26</v>
      </c>
    </row>
    <row r="8" customFormat="false" ht="12.8" hidden="false" customHeight="false" outlineLevel="0" collapsed="false">
      <c r="B8" s="20" t="n">
        <v>43174</v>
      </c>
      <c r="C8" s="21" t="s">
        <v>11</v>
      </c>
      <c r="D8" s="22" t="s">
        <v>12</v>
      </c>
      <c r="E8" s="23" t="n">
        <v>600</v>
      </c>
      <c r="G8" s="24" t="n">
        <v>43115</v>
      </c>
      <c r="H8" s="18" t="s">
        <v>13</v>
      </c>
      <c r="I8" s="25" t="s">
        <v>14</v>
      </c>
      <c r="J8" s="26" t="n">
        <v>68.32</v>
      </c>
    </row>
    <row r="9" customFormat="false" ht="12.8" hidden="false" customHeight="false" outlineLevel="0" collapsed="false">
      <c r="B9" s="20"/>
      <c r="C9" s="21"/>
      <c r="D9" s="22"/>
      <c r="E9" s="23"/>
      <c r="G9" s="24" t="n">
        <v>43115</v>
      </c>
      <c r="H9" s="18" t="s">
        <v>15</v>
      </c>
      <c r="I9" s="25" t="s">
        <v>16</v>
      </c>
      <c r="J9" s="26" t="n">
        <v>29.99</v>
      </c>
    </row>
    <row r="10" customFormat="false" ht="12.8" hidden="false" customHeight="false" outlineLevel="0" collapsed="false">
      <c r="B10" s="20"/>
      <c r="C10" s="21"/>
      <c r="D10" s="22"/>
      <c r="E10" s="23"/>
      <c r="G10" s="24" t="n">
        <v>43115</v>
      </c>
      <c r="H10" s="18" t="s">
        <v>17</v>
      </c>
      <c r="I10" s="25"/>
      <c r="J10" s="26" t="n">
        <v>94.55</v>
      </c>
    </row>
    <row r="11" customFormat="false" ht="12.8" hidden="false" customHeight="false" outlineLevel="0" collapsed="false">
      <c r="B11" s="20"/>
      <c r="C11" s="21"/>
      <c r="D11" s="22"/>
      <c r="E11" s="23"/>
      <c r="G11" s="24" t="n">
        <v>43118</v>
      </c>
      <c r="H11" s="18" t="s">
        <v>18</v>
      </c>
      <c r="I11" s="25" t="s">
        <v>19</v>
      </c>
      <c r="J11" s="26" t="n">
        <v>248.6</v>
      </c>
    </row>
    <row r="12" customFormat="false" ht="12.8" hidden="false" customHeight="false" outlineLevel="0" collapsed="false">
      <c r="B12" s="20"/>
      <c r="C12" s="21"/>
      <c r="D12" s="22"/>
      <c r="E12" s="23"/>
      <c r="G12" s="24" t="n">
        <v>43124</v>
      </c>
      <c r="H12" s="18" t="s">
        <v>9</v>
      </c>
      <c r="I12" s="25"/>
      <c r="J12" s="26" t="n">
        <v>93.47</v>
      </c>
    </row>
    <row r="13" customFormat="false" ht="12.8" hidden="false" customHeight="false" outlineLevel="0" collapsed="false">
      <c r="B13" s="20"/>
      <c r="C13" s="21"/>
      <c r="D13" s="22"/>
      <c r="E13" s="23"/>
      <c r="G13" s="24" t="n">
        <v>43125</v>
      </c>
      <c r="H13" s="18" t="s">
        <v>20</v>
      </c>
      <c r="I13" s="25"/>
      <c r="J13" s="26" t="n">
        <v>99.9</v>
      </c>
    </row>
    <row r="14" customFormat="false" ht="12.8" hidden="false" customHeight="false" outlineLevel="0" collapsed="false">
      <c r="B14" s="20"/>
      <c r="C14" s="21"/>
      <c r="D14" s="22"/>
      <c r="E14" s="23"/>
      <c r="G14" s="24" t="n">
        <v>43135</v>
      </c>
      <c r="H14" s="18" t="s">
        <v>7</v>
      </c>
      <c r="I14" s="25" t="s">
        <v>8</v>
      </c>
      <c r="J14" s="26" t="n">
        <v>600</v>
      </c>
    </row>
    <row r="15" customFormat="false" ht="12.8" hidden="false" customHeight="false" outlineLevel="0" collapsed="false">
      <c r="B15" s="20"/>
      <c r="C15" s="21"/>
      <c r="D15" s="22"/>
      <c r="E15" s="23"/>
      <c r="G15" s="24" t="n">
        <v>43136</v>
      </c>
      <c r="H15" s="18" t="s">
        <v>10</v>
      </c>
      <c r="I15" s="25"/>
      <c r="J15" s="26" t="n">
        <v>67.51</v>
      </c>
    </row>
    <row r="16" customFormat="false" ht="12.8" hidden="false" customHeight="false" outlineLevel="0" collapsed="false">
      <c r="B16" s="20"/>
      <c r="C16" s="21"/>
      <c r="D16" s="22"/>
      <c r="E16" s="23"/>
      <c r="G16" s="24" t="n">
        <v>43136</v>
      </c>
      <c r="H16" s="18" t="s">
        <v>9</v>
      </c>
      <c r="I16" s="25"/>
      <c r="J16" s="26" t="n">
        <v>19.25</v>
      </c>
    </row>
    <row r="17" customFormat="false" ht="12.8" hidden="false" customHeight="false" outlineLevel="0" collapsed="false">
      <c r="B17" s="20"/>
      <c r="C17" s="21"/>
      <c r="D17" s="22"/>
      <c r="E17" s="23"/>
      <c r="G17" s="24" t="n">
        <v>43145</v>
      </c>
      <c r="H17" s="18" t="s">
        <v>18</v>
      </c>
      <c r="I17" s="25" t="s">
        <v>21</v>
      </c>
      <c r="J17" s="26" t="n">
        <v>78.9</v>
      </c>
    </row>
    <row r="18" customFormat="false" ht="12.8" hidden="false" customHeight="false" outlineLevel="0" collapsed="false">
      <c r="B18" s="20"/>
      <c r="C18" s="21"/>
      <c r="D18" s="22"/>
      <c r="E18" s="23"/>
      <c r="G18" s="24" t="n">
        <v>43146</v>
      </c>
      <c r="H18" s="18" t="s">
        <v>13</v>
      </c>
      <c r="I18" s="25" t="s">
        <v>14</v>
      </c>
      <c r="J18" s="26" t="n">
        <v>72.43</v>
      </c>
    </row>
    <row r="19" customFormat="false" ht="12.8" hidden="false" customHeight="false" outlineLevel="0" collapsed="false">
      <c r="B19" s="27"/>
      <c r="C19" s="28"/>
      <c r="D19" s="28"/>
      <c r="E19" s="23"/>
      <c r="G19" s="24" t="n">
        <v>43146</v>
      </c>
      <c r="H19" s="18" t="s">
        <v>15</v>
      </c>
      <c r="I19" s="25" t="s">
        <v>16</v>
      </c>
      <c r="J19" s="26" t="n">
        <v>29.99</v>
      </c>
    </row>
    <row r="20" customFormat="false" ht="12.8" hidden="false" customHeight="false" outlineLevel="0" collapsed="false">
      <c r="B20" s="20"/>
      <c r="C20" s="21"/>
      <c r="D20" s="22"/>
      <c r="E20" s="23"/>
      <c r="G20" s="24" t="n">
        <v>43146</v>
      </c>
      <c r="H20" s="18" t="s">
        <v>17</v>
      </c>
      <c r="I20" s="25"/>
      <c r="J20" s="26" t="n">
        <v>94.55</v>
      </c>
    </row>
    <row r="21" customFormat="false" ht="12.8" hidden="false" customHeight="false" outlineLevel="0" collapsed="false">
      <c r="B21" s="20"/>
      <c r="C21" s="21"/>
      <c r="D21" s="22"/>
      <c r="E21" s="23"/>
      <c r="G21" s="24" t="n">
        <v>43147</v>
      </c>
      <c r="H21" s="18" t="s">
        <v>9</v>
      </c>
      <c r="I21" s="25"/>
      <c r="J21" s="26" t="n">
        <v>124.51</v>
      </c>
    </row>
    <row r="22" customFormat="false" ht="12.8" hidden="false" customHeight="false" outlineLevel="0" collapsed="false">
      <c r="B22" s="20"/>
      <c r="C22" s="21"/>
      <c r="D22" s="22"/>
      <c r="E22" s="23"/>
      <c r="G22" s="24" t="n">
        <v>43151</v>
      </c>
      <c r="H22" s="18" t="s">
        <v>18</v>
      </c>
      <c r="I22" s="25" t="s">
        <v>22</v>
      </c>
      <c r="J22" s="26" t="n">
        <v>1243</v>
      </c>
    </row>
    <row r="23" customFormat="false" ht="12.8" hidden="false" customHeight="false" outlineLevel="0" collapsed="false">
      <c r="B23" s="20"/>
      <c r="C23" s="21"/>
      <c r="D23" s="22"/>
      <c r="E23" s="23"/>
      <c r="G23" s="29" t="n">
        <v>43163</v>
      </c>
      <c r="H23" s="18" t="s">
        <v>7</v>
      </c>
      <c r="I23" s="30"/>
      <c r="J23" s="26" t="n">
        <v>600</v>
      </c>
    </row>
    <row r="24" customFormat="false" ht="12.8" hidden="false" customHeight="false" outlineLevel="0" collapsed="false">
      <c r="B24" s="20"/>
      <c r="C24" s="21"/>
      <c r="D24" s="22"/>
      <c r="E24" s="23"/>
      <c r="G24" s="24" t="n">
        <v>43167</v>
      </c>
      <c r="H24" s="18" t="s">
        <v>23</v>
      </c>
      <c r="I24" s="25"/>
      <c r="J24" s="26" t="n">
        <v>70.15</v>
      </c>
    </row>
    <row r="25" customFormat="false" ht="12.8" hidden="false" customHeight="false" outlineLevel="0" collapsed="false">
      <c r="B25" s="20"/>
      <c r="C25" s="21"/>
      <c r="D25" s="22"/>
      <c r="E25" s="23"/>
      <c r="G25" s="24" t="n">
        <v>43174</v>
      </c>
      <c r="H25" s="18" t="s">
        <v>13</v>
      </c>
      <c r="I25" s="25" t="s">
        <v>14</v>
      </c>
      <c r="J25" s="26" t="n">
        <v>71.84</v>
      </c>
    </row>
    <row r="26" customFormat="false" ht="12.8" hidden="false" customHeight="false" outlineLevel="0" collapsed="false">
      <c r="B26" s="20"/>
      <c r="C26" s="21"/>
      <c r="D26" s="22"/>
      <c r="E26" s="23"/>
      <c r="G26" s="24" t="n">
        <v>43174</v>
      </c>
      <c r="H26" s="18" t="s">
        <v>15</v>
      </c>
      <c r="I26" s="25" t="s">
        <v>16</v>
      </c>
      <c r="J26" s="26" t="n">
        <v>29.99</v>
      </c>
    </row>
    <row r="27" customFormat="false" ht="12.8" hidden="false" customHeight="false" outlineLevel="0" collapsed="false">
      <c r="B27" s="20"/>
      <c r="C27" s="21"/>
      <c r="D27" s="22"/>
      <c r="E27" s="23"/>
      <c r="G27" s="24" t="n">
        <v>43174</v>
      </c>
      <c r="H27" s="18" t="s">
        <v>17</v>
      </c>
      <c r="I27" s="25"/>
      <c r="J27" s="26" t="n">
        <v>94.55</v>
      </c>
    </row>
  </sheetData>
  <mergeCells count="2">
    <mergeCell ref="B2:D2"/>
    <mergeCell ref="G2:I2"/>
  </mergeCells>
  <dataValidations count="2">
    <dataValidation allowBlank="true" operator="equal" showDropDown="false" showErrorMessage="false" showInputMessage="false" sqref="C5:C27" type="list">
      <formula1>Bilan!$B$3:$B$5</formula1>
      <formula2>0</formula2>
    </dataValidation>
    <dataValidation allowBlank="true" operator="equal" showDropDown="false" showErrorMessage="false" showInputMessage="false" sqref="H5:H27" type="list">
      <formula1>Bilan!$B$9:$B$18</formula1>
      <formula2>0</formula2>
    </dataValidation>
  </dataValidations>
  <printOptions headings="false" gridLines="false" gridLinesSet="true" horizontalCentered="false" verticalCentered="false"/>
  <pageMargins left="0.7875" right="0.7875" top="1.02638888888889" bottom="1.02638888888889" header="0.7875" footer="0.787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R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.3"/>
    <col collapsed="false" customWidth="true" hidden="false" outlineLevel="0" max="2" min="2" style="0" width="20.73"/>
    <col collapsed="false" customWidth="true" hidden="false" outlineLevel="0" max="14" min="3" style="0" width="10.37"/>
    <col collapsed="false" customWidth="true" hidden="false" outlineLevel="0" max="15" min="15" style="0" width="1.3"/>
    <col collapsed="false" customWidth="true" hidden="false" outlineLevel="0" max="16" min="16" style="0" width="10.37"/>
    <col collapsed="false" customWidth="true" hidden="false" outlineLevel="0" max="17" min="17" style="0" width="1.3"/>
    <col collapsed="false" customWidth="false" hidden="false" outlineLevel="0" max="1025" min="18" style="0" width="11.52"/>
  </cols>
  <sheetData>
    <row r="1" customFormat="false" ht="17.35" hidden="false" customHeight="false" outlineLevel="0" collapsed="false">
      <c r="A1" s="1"/>
      <c r="B1" s="31" t="n">
        <v>2018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customFormat="false" ht="12.8" hidden="false" customHeight="false" outlineLevel="0" collapsed="false">
      <c r="B2" s="32" t="s">
        <v>0</v>
      </c>
      <c r="C2" s="33" t="n">
        <v>25569</v>
      </c>
      <c r="D2" s="33" t="n">
        <v>25601</v>
      </c>
      <c r="E2" s="33" t="n">
        <v>25630</v>
      </c>
      <c r="F2" s="33" t="n">
        <v>25662</v>
      </c>
      <c r="G2" s="33" t="n">
        <v>25693</v>
      </c>
      <c r="H2" s="33" t="n">
        <v>25725</v>
      </c>
      <c r="I2" s="33" t="n">
        <v>25756</v>
      </c>
      <c r="J2" s="33" t="n">
        <v>25788</v>
      </c>
      <c r="K2" s="33" t="n">
        <v>25820</v>
      </c>
      <c r="L2" s="33" t="n">
        <v>25851</v>
      </c>
      <c r="M2" s="33" t="n">
        <v>25883</v>
      </c>
      <c r="N2" s="33" t="n">
        <v>25914</v>
      </c>
      <c r="O2" s="34"/>
      <c r="P2" s="35" t="s">
        <v>24</v>
      </c>
    </row>
    <row r="3" customFormat="false" ht="12.8" hidden="false" customHeight="false" outlineLevel="0" collapsed="false">
      <c r="B3" s="36" t="s">
        <v>6</v>
      </c>
      <c r="C3" s="37" t="n">
        <f aca="false">SUMPRODUCT(NOT(ISBLANK(date_revenu)),MONTH(date_revenu)=MONTH(C$2),YEAR(date_revenu)=$B$1,objet_revenu=$B3,montant_revenu)</f>
        <v>1800</v>
      </c>
      <c r="D3" s="37" t="n">
        <f aca="false">SUMPRODUCT(NOT(ISBLANK(date_revenu)),MONTH(date_revenu)=MONTH(D$2),YEAR(date_revenu)=$B$1,objet_revenu=$B3,montant_revenu)</f>
        <v>1800</v>
      </c>
      <c r="E3" s="37" t="n">
        <f aca="false">SUMPRODUCT(NOT(ISBLANK(date_revenu)),MONTH(date_revenu)=MONTH(E$2),YEAR(date_revenu)=$B$1,objet_revenu=$B3,montant_revenu)</f>
        <v>1800</v>
      </c>
      <c r="F3" s="37" t="str">
        <f aca="false">SUMPRODUCT(NOT(ISBLANK(date_revenu)),MONTH(date_revenu)=MONTH(F$2),YEAR(date_revenu)=$B$1,objet_revenu=$B3,montant_revenu)</f>
        <v/>
      </c>
      <c r="G3" s="37" t="str">
        <f aca="false">SUMPRODUCT(NOT(ISBLANK(date_revenu)),MONTH(date_revenu)=MONTH(G$2),YEAR(date_revenu)=$B$1,objet_revenu=$B3,montant_revenu)</f>
        <v/>
      </c>
      <c r="H3" s="37" t="str">
        <f aca="false">SUMPRODUCT(NOT(ISBLANK(date_revenu)),MONTH(date_revenu)=MONTH(H$2),YEAR(date_revenu)=$B$1,objet_revenu=$B3,montant_revenu)</f>
        <v/>
      </c>
      <c r="I3" s="37" t="str">
        <f aca="false">SUMPRODUCT(NOT(ISBLANK(date_revenu)),MONTH(date_revenu)=MONTH(I$2),YEAR(date_revenu)=$B$1,objet_revenu=$B3,montant_revenu)</f>
        <v/>
      </c>
      <c r="J3" s="37" t="str">
        <f aca="false">SUMPRODUCT(NOT(ISBLANK(date_revenu)),MONTH(date_revenu)=MONTH(J$2),YEAR(date_revenu)=$B$1,objet_revenu=$B3,montant_revenu)</f>
        <v/>
      </c>
      <c r="K3" s="37" t="str">
        <f aca="false">SUMPRODUCT(NOT(ISBLANK(date_revenu)),MONTH(date_revenu)=MONTH(K$2),YEAR(date_revenu)=$B$1,objet_revenu=$B3,montant_revenu)</f>
        <v/>
      </c>
      <c r="L3" s="37" t="str">
        <f aca="false">SUMPRODUCT(NOT(ISBLANK(date_revenu)),MONTH(date_revenu)=MONTH(L$2),YEAR(date_revenu)=$B$1,objet_revenu=$B3,montant_revenu)</f>
        <v/>
      </c>
      <c r="M3" s="37" t="str">
        <f aca="false">SUMPRODUCT(NOT(ISBLANK(date_revenu)),MONTH(date_revenu)=MONTH(M$2),YEAR(date_revenu)=$B$1,objet_revenu=$B3,montant_revenu)</f>
        <v/>
      </c>
      <c r="N3" s="38" t="str">
        <f aca="false">SUMPRODUCT(NOT(ISBLANK(date_revenu)),MONTH(date_revenu)=MONTH(N$2),YEAR(date_revenu)=$B$1,objet_revenu=$B3,montant_revenu)</f>
        <v/>
      </c>
      <c r="P3" s="39" t="n">
        <f aca="false">SUM(C3:N3)</f>
        <v>5400</v>
      </c>
    </row>
    <row r="4" customFormat="false" ht="12.8" hidden="false" customHeight="false" outlineLevel="0" collapsed="false">
      <c r="B4" s="36" t="s">
        <v>11</v>
      </c>
      <c r="C4" s="37" t="str">
        <f aca="false">SUMPRODUCT(NOT(ISBLANK(date_revenu)),MONTH(date_revenu)=MONTH(C$2),YEAR(date_revenu)=$B$1,objet_revenu=$B4,montant_revenu)</f>
        <v/>
      </c>
      <c r="D4" s="37" t="str">
        <f aca="false">SUMPRODUCT(NOT(ISBLANK(date_revenu)),MONTH(date_revenu)=MONTH(D$2),YEAR(date_revenu)=$B$1,objet_revenu=$B4,montant_revenu)</f>
        <v/>
      </c>
      <c r="E4" s="37" t="n">
        <f aca="false">SUMPRODUCT(NOT(ISBLANK(date_revenu)),MONTH(date_revenu)=MONTH(E$2),YEAR(date_revenu)=$B$1,objet_revenu=$B4,montant_revenu)</f>
        <v>600</v>
      </c>
      <c r="F4" s="37" t="str">
        <f aca="false">SUMPRODUCT(NOT(ISBLANK(date_revenu)),MONTH(date_revenu)=MONTH(F$2),YEAR(date_revenu)=$B$1,objet_revenu=$B4,montant_revenu)</f>
        <v/>
      </c>
      <c r="G4" s="37" t="str">
        <f aca="false">SUMPRODUCT(NOT(ISBLANK(date_revenu)),MONTH(date_revenu)=MONTH(G$2),YEAR(date_revenu)=$B$1,objet_revenu=$B4,montant_revenu)</f>
        <v/>
      </c>
      <c r="H4" s="37" t="str">
        <f aca="false">SUMPRODUCT(NOT(ISBLANK(date_revenu)),MONTH(date_revenu)=MONTH(H$2),YEAR(date_revenu)=$B$1,objet_revenu=$B4,montant_revenu)</f>
        <v/>
      </c>
      <c r="I4" s="37" t="str">
        <f aca="false">SUMPRODUCT(NOT(ISBLANK(date_revenu)),MONTH(date_revenu)=MONTH(I$2),YEAR(date_revenu)=$B$1,objet_revenu=$B4,montant_revenu)</f>
        <v/>
      </c>
      <c r="J4" s="37" t="str">
        <f aca="false">SUMPRODUCT(NOT(ISBLANK(date_revenu)),MONTH(date_revenu)=MONTH(J$2),YEAR(date_revenu)=$B$1,objet_revenu=$B4,montant_revenu)</f>
        <v/>
      </c>
      <c r="K4" s="37" t="str">
        <f aca="false">SUMPRODUCT(NOT(ISBLANK(date_revenu)),MONTH(date_revenu)=MONTH(K$2),YEAR(date_revenu)=$B$1,objet_revenu=$B4,montant_revenu)</f>
        <v/>
      </c>
      <c r="L4" s="37" t="str">
        <f aca="false">SUMPRODUCT(NOT(ISBLANK(date_revenu)),MONTH(date_revenu)=MONTH(L$2),YEAR(date_revenu)=$B$1,objet_revenu=$B4,montant_revenu)</f>
        <v/>
      </c>
      <c r="M4" s="37" t="str">
        <f aca="false">SUMPRODUCT(NOT(ISBLANK(date_revenu)),MONTH(date_revenu)=MONTH(M$2),YEAR(date_revenu)=$B$1,objet_revenu=$B4,montant_revenu)</f>
        <v/>
      </c>
      <c r="N4" s="38" t="str">
        <f aca="false">SUMPRODUCT(NOT(ISBLANK(date_revenu)),MONTH(date_revenu)=MONTH(N$2),YEAR(date_revenu)=$B$1,objet_revenu=$B4,montant_revenu)</f>
        <v/>
      </c>
      <c r="P4" s="40" t="n">
        <f aca="false">SUM(C4:N4)</f>
        <v>600</v>
      </c>
    </row>
    <row r="5" customFormat="false" ht="12.8" hidden="false" customHeight="false" outlineLevel="0" collapsed="false">
      <c r="B5" s="36" t="s">
        <v>25</v>
      </c>
      <c r="C5" s="41" t="str">
        <f aca="false">SUMPRODUCT(NOT(ISBLANK(date_revenu)),MONTH(date_revenu)=MONTH(C$2),YEAR(date_revenu)=$B$1,objet_revenu=$B5,montant_revenu)</f>
        <v/>
      </c>
      <c r="D5" s="41" t="str">
        <f aca="false">SUMPRODUCT(NOT(ISBLANK(date_revenu)),MONTH(date_revenu)=MONTH(D$2),YEAR(date_revenu)=$B$1,objet_revenu=$B5,montant_revenu)</f>
        <v/>
      </c>
      <c r="E5" s="41" t="str">
        <f aca="false">SUMPRODUCT(NOT(ISBLANK(date_revenu)),MONTH(date_revenu)=MONTH(E$2),YEAR(date_revenu)=$B$1,objet_revenu=$B5,montant_revenu)</f>
        <v/>
      </c>
      <c r="F5" s="41" t="str">
        <f aca="false">SUMPRODUCT(NOT(ISBLANK(date_revenu)),MONTH(date_revenu)=MONTH(F$2),YEAR(date_revenu)=$B$1,objet_revenu=$B5,montant_revenu)</f>
        <v/>
      </c>
      <c r="G5" s="41" t="str">
        <f aca="false">SUMPRODUCT(NOT(ISBLANK(date_revenu)),MONTH(date_revenu)=MONTH(G$2),YEAR(date_revenu)=$B$1,objet_revenu=$B5,montant_revenu)</f>
        <v/>
      </c>
      <c r="H5" s="41" t="str">
        <f aca="false">SUMPRODUCT(NOT(ISBLANK(date_revenu)),MONTH(date_revenu)=MONTH(H$2),YEAR(date_revenu)=$B$1,objet_revenu=$B5,montant_revenu)</f>
        <v/>
      </c>
      <c r="I5" s="41" t="str">
        <f aca="false">SUMPRODUCT(NOT(ISBLANK(date_revenu)),MONTH(date_revenu)=MONTH(I$2),YEAR(date_revenu)=$B$1,objet_revenu=$B5,montant_revenu)</f>
        <v/>
      </c>
      <c r="J5" s="41" t="str">
        <f aca="false">SUMPRODUCT(NOT(ISBLANK(date_revenu)),MONTH(date_revenu)=MONTH(J$2),YEAR(date_revenu)=$B$1,objet_revenu=$B5,montant_revenu)</f>
        <v/>
      </c>
      <c r="K5" s="41" t="str">
        <f aca="false">SUMPRODUCT(NOT(ISBLANK(date_revenu)),MONTH(date_revenu)=MONTH(K$2),YEAR(date_revenu)=$B$1,objet_revenu=$B5,montant_revenu)</f>
        <v/>
      </c>
      <c r="L5" s="41" t="str">
        <f aca="false">SUMPRODUCT(NOT(ISBLANK(date_revenu)),MONTH(date_revenu)=MONTH(L$2),YEAR(date_revenu)=$B$1,objet_revenu=$B5,montant_revenu)</f>
        <v/>
      </c>
      <c r="M5" s="41" t="str">
        <f aca="false">SUMPRODUCT(NOT(ISBLANK(date_revenu)),MONTH(date_revenu)=MONTH(M$2),YEAR(date_revenu)=$B$1,objet_revenu=$B5,montant_revenu)</f>
        <v/>
      </c>
      <c r="N5" s="42" t="str">
        <f aca="false">SUMPRODUCT(NOT(ISBLANK(date_revenu)),MONTH(date_revenu)=MONTH(N$2),YEAR(date_revenu)=$B$1,objet_revenu=$B5,montant_revenu)</f>
        <v/>
      </c>
      <c r="P5" s="40" t="n">
        <f aca="false">SUM(C5:N5)</f>
        <v>0</v>
      </c>
    </row>
    <row r="6" customFormat="false" ht="12.8" hidden="false" customHeight="false" outlineLevel="0" collapsed="false">
      <c r="B6" s="32" t="s">
        <v>26</v>
      </c>
      <c r="C6" s="43" t="n">
        <f aca="false">SUM(C3:C5)</f>
        <v>1800</v>
      </c>
      <c r="D6" s="44" t="n">
        <f aca="false">SUM(D3:D5)</f>
        <v>1800</v>
      </c>
      <c r="E6" s="44" t="n">
        <f aca="false">SUM(E3:E5)</f>
        <v>2400</v>
      </c>
      <c r="F6" s="44" t="n">
        <f aca="false">SUM(F3:F5)</f>
        <v>0</v>
      </c>
      <c r="G6" s="44" t="n">
        <f aca="false">SUM(G3:G5)</f>
        <v>0</v>
      </c>
      <c r="H6" s="44" t="n">
        <f aca="false">SUM(H3:H5)</f>
        <v>0</v>
      </c>
      <c r="I6" s="44" t="n">
        <f aca="false">SUM(I3:I5)</f>
        <v>0</v>
      </c>
      <c r="J6" s="44" t="n">
        <f aca="false">SUM(J3:J5)</f>
        <v>0</v>
      </c>
      <c r="K6" s="44" t="n">
        <f aca="false">SUM(K3:K5)</f>
        <v>0</v>
      </c>
      <c r="L6" s="44" t="n">
        <f aca="false">SUM(L3:L5)</f>
        <v>0</v>
      </c>
      <c r="M6" s="44" t="n">
        <f aca="false">SUM(M3:M5)</f>
        <v>0</v>
      </c>
      <c r="N6" s="45" t="n">
        <f aca="false">SUM(N3:N5)</f>
        <v>0</v>
      </c>
      <c r="P6" s="46" t="n">
        <f aca="false">SUM(P3:P5)</f>
        <v>6000</v>
      </c>
    </row>
    <row r="8" customFormat="false" ht="12.8" hidden="false" customHeight="false" outlineLevel="0" collapsed="false">
      <c r="B8" s="32" t="s">
        <v>1</v>
      </c>
      <c r="C8" s="33" t="n">
        <v>25569</v>
      </c>
      <c r="D8" s="33" t="n">
        <v>25601</v>
      </c>
      <c r="E8" s="33" t="n">
        <v>25630</v>
      </c>
      <c r="F8" s="33" t="n">
        <v>25662</v>
      </c>
      <c r="G8" s="33" t="n">
        <v>25693</v>
      </c>
      <c r="H8" s="33" t="n">
        <v>25725</v>
      </c>
      <c r="I8" s="33" t="n">
        <v>25756</v>
      </c>
      <c r="J8" s="33" t="n">
        <v>25788</v>
      </c>
      <c r="K8" s="33" t="n">
        <v>25820</v>
      </c>
      <c r="L8" s="33" t="n">
        <v>25851</v>
      </c>
      <c r="M8" s="33" t="n">
        <v>25883</v>
      </c>
      <c r="N8" s="33" t="n">
        <v>25914</v>
      </c>
      <c r="P8" s="35" t="s">
        <v>24</v>
      </c>
    </row>
    <row r="9" customFormat="false" ht="12.8" hidden="false" customHeight="false" outlineLevel="0" collapsed="false">
      <c r="B9" s="36" t="s">
        <v>7</v>
      </c>
      <c r="C9" s="37" t="n">
        <f aca="false">SUMPRODUCT(NOT(ISBLANK(date_depense)),MONTH(date_depense)=MONTH(C$2),YEAR(date_depense)=$B$1,objet_depense=$B9,montant_depense)</f>
        <v>600</v>
      </c>
      <c r="D9" s="37" t="n">
        <f aca="false">SUMPRODUCT(NOT(ISBLANK(date_depense)),MONTH(date_depense)=MONTH(D$2),YEAR(date_depense)=$B$1,objet_depense=$B9,montant_depense)</f>
        <v>600</v>
      </c>
      <c r="E9" s="37" t="n">
        <f aca="false">SUMPRODUCT(NOT(ISBLANK(date_depense)),MONTH(date_depense)=MONTH(E$2),YEAR(date_depense)=$B$1,objet_depense=$B9,montant_depense)</f>
        <v>600</v>
      </c>
      <c r="F9" s="37" t="str">
        <f aca="false">SUMPRODUCT(NOT(ISBLANK(date_depense)),MONTH(date_depense)=MONTH(F$2),YEAR(date_depense)=$B$1,objet_depense=$B9,montant_depense)</f>
        <v/>
      </c>
      <c r="G9" s="37" t="str">
        <f aca="false">SUMPRODUCT(NOT(ISBLANK(date_depense)),MONTH(date_depense)=MONTH(G$2),YEAR(date_depense)=$B$1,objet_depense=$B9,montant_depense)</f>
        <v/>
      </c>
      <c r="H9" s="37" t="str">
        <f aca="false">SUMPRODUCT(NOT(ISBLANK(date_depense)),MONTH(date_depense)=MONTH(H$2),YEAR(date_depense)=$B$1,objet_depense=$B9,montant_depense)</f>
        <v/>
      </c>
      <c r="I9" s="37" t="str">
        <f aca="false">SUMPRODUCT(NOT(ISBLANK(date_depense)),MONTH(date_depense)=MONTH(I$2),YEAR(date_depense)=$B$1,objet_depense=$B9,montant_depense)</f>
        <v/>
      </c>
      <c r="J9" s="37" t="str">
        <f aca="false">SUMPRODUCT(NOT(ISBLANK(date_depense)),MONTH(date_depense)=MONTH(J$2),YEAR(date_depense)=$B$1,objet_depense=$B9,montant_depense)</f>
        <v/>
      </c>
      <c r="K9" s="37" t="str">
        <f aca="false">SUMPRODUCT(NOT(ISBLANK(date_depense)),MONTH(date_depense)=MONTH(K$2),YEAR(date_depense)=$B$1,objet_depense=$B9,montant_depense)</f>
        <v/>
      </c>
      <c r="L9" s="37" t="str">
        <f aca="false">SUMPRODUCT(NOT(ISBLANK(date_depense)),MONTH(date_depense)=MONTH(L$2),YEAR(date_depense)=$B$1,objet_depense=$B9,montant_depense)</f>
        <v/>
      </c>
      <c r="M9" s="37" t="str">
        <f aca="false">SUMPRODUCT(NOT(ISBLANK(date_depense)),MONTH(date_depense)=MONTH(M$2),YEAR(date_depense)=$B$1,objet_depense=$B9,montant_depense)</f>
        <v/>
      </c>
      <c r="N9" s="38" t="str">
        <f aca="false">SUMPRODUCT(NOT(ISBLANK(date_depense)),MONTH(date_depense)=MONTH(N$2),YEAR(date_depense)=$B$1,objet_depense=$B9,montant_depense)</f>
        <v/>
      </c>
      <c r="P9" s="39" t="n">
        <f aca="false">SUM(C9:N9)</f>
        <v>1800</v>
      </c>
    </row>
    <row r="10" customFormat="false" ht="12.8" hidden="false" customHeight="false" outlineLevel="0" collapsed="false">
      <c r="B10" s="36" t="s">
        <v>13</v>
      </c>
      <c r="C10" s="37" t="n">
        <f aca="false">SUMPRODUCT(NOT(ISBLANK(date_depense)),MONTH(date_depense)=MONTH(C$2),YEAR(date_depense)=$B$1,objet_depense=$B10,montant_depense)</f>
        <v>68.32</v>
      </c>
      <c r="D10" s="37" t="n">
        <f aca="false">SUMPRODUCT(NOT(ISBLANK(date_depense)),MONTH(date_depense)=MONTH(D$2),YEAR(date_depense)=$B$1,objet_depense=$B10,montant_depense)</f>
        <v>72.43</v>
      </c>
      <c r="E10" s="37" t="n">
        <f aca="false">SUMPRODUCT(NOT(ISBLANK(date_depense)),MONTH(date_depense)=MONTH(E$2),YEAR(date_depense)=$B$1,objet_depense=$B10,montant_depense)</f>
        <v>71.84</v>
      </c>
      <c r="F10" s="37" t="str">
        <f aca="false">SUMPRODUCT(NOT(ISBLANK(date_depense)),MONTH(date_depense)=MONTH(F$2),YEAR(date_depense)=$B$1,objet_depense=$B10,montant_depense)</f>
        <v/>
      </c>
      <c r="G10" s="37" t="str">
        <f aca="false">SUMPRODUCT(NOT(ISBLANK(date_depense)),MONTH(date_depense)=MONTH(G$2),YEAR(date_depense)=$B$1,objet_depense=$B10,montant_depense)</f>
        <v/>
      </c>
      <c r="H10" s="37" t="str">
        <f aca="false">SUMPRODUCT(NOT(ISBLANK(date_depense)),MONTH(date_depense)=MONTH(H$2),YEAR(date_depense)=$B$1,objet_depense=$B10,montant_depense)</f>
        <v/>
      </c>
      <c r="I10" s="37" t="str">
        <f aca="false">SUMPRODUCT(NOT(ISBLANK(date_depense)),MONTH(date_depense)=MONTH(I$2),YEAR(date_depense)=$B$1,objet_depense=$B10,montant_depense)</f>
        <v/>
      </c>
      <c r="J10" s="37" t="str">
        <f aca="false">SUMPRODUCT(NOT(ISBLANK(date_depense)),MONTH(date_depense)=MONTH(J$2),YEAR(date_depense)=$B$1,objet_depense=$B10,montant_depense)</f>
        <v/>
      </c>
      <c r="K10" s="37" t="str">
        <f aca="false">SUMPRODUCT(NOT(ISBLANK(date_depense)),MONTH(date_depense)=MONTH(K$2),YEAR(date_depense)=$B$1,objet_depense=$B10,montant_depense)</f>
        <v/>
      </c>
      <c r="L10" s="37" t="str">
        <f aca="false">SUMPRODUCT(NOT(ISBLANK(date_depense)),MONTH(date_depense)=MONTH(L$2),YEAR(date_depense)=$B$1,objet_depense=$B10,montant_depense)</f>
        <v/>
      </c>
      <c r="M10" s="37" t="str">
        <f aca="false">SUMPRODUCT(NOT(ISBLANK(date_depense)),MONTH(date_depense)=MONTH(M$2),YEAR(date_depense)=$B$1,objet_depense=$B10,montant_depense)</f>
        <v/>
      </c>
      <c r="N10" s="38" t="str">
        <f aca="false">SUMPRODUCT(NOT(ISBLANK(date_depense)),MONTH(date_depense)=MONTH(N$2),YEAR(date_depense)=$B$1,objet_depense=$B10,montant_depense)</f>
        <v/>
      </c>
      <c r="P10" s="40" t="n">
        <f aca="false">SUM(C10:N10)</f>
        <v>212.59</v>
      </c>
    </row>
    <row r="11" customFormat="false" ht="12.8" hidden="false" customHeight="false" outlineLevel="0" collapsed="false">
      <c r="B11" s="36" t="s">
        <v>23</v>
      </c>
      <c r="C11" s="37" t="str">
        <f aca="false">SUMPRODUCT(NOT(ISBLANK(date_depense)),MONTH(date_depense)=MONTH(C$2),YEAR(date_depense)=$B$1,objet_depense=$B11,montant_depense)</f>
        <v/>
      </c>
      <c r="D11" s="37" t="str">
        <f aca="false">SUMPRODUCT(NOT(ISBLANK(date_depense)),MONTH(date_depense)=MONTH(D$2),YEAR(date_depense)=$B$1,objet_depense=$B11,montant_depense)</f>
        <v/>
      </c>
      <c r="E11" s="37" t="n">
        <f aca="false">SUMPRODUCT(NOT(ISBLANK(date_depense)),MONTH(date_depense)=MONTH(E$2),YEAR(date_depense)=$B$1,objet_depense=$B11,montant_depense)</f>
        <v>70.15</v>
      </c>
      <c r="F11" s="37" t="str">
        <f aca="false">SUMPRODUCT(NOT(ISBLANK(date_depense)),MONTH(date_depense)=MONTH(F$2),YEAR(date_depense)=$B$1,objet_depense=$B11,montant_depense)</f>
        <v/>
      </c>
      <c r="G11" s="37" t="str">
        <f aca="false">SUMPRODUCT(NOT(ISBLANK(date_depense)),MONTH(date_depense)=MONTH(G$2),YEAR(date_depense)=$B$1,objet_depense=$B11,montant_depense)</f>
        <v/>
      </c>
      <c r="H11" s="37" t="str">
        <f aca="false">SUMPRODUCT(NOT(ISBLANK(date_depense)),MONTH(date_depense)=MONTH(H$2),YEAR(date_depense)=$B$1,objet_depense=$B11,montant_depense)</f>
        <v/>
      </c>
      <c r="I11" s="37" t="str">
        <f aca="false">SUMPRODUCT(NOT(ISBLANK(date_depense)),MONTH(date_depense)=MONTH(I$2),YEAR(date_depense)=$B$1,objet_depense=$B11,montant_depense)</f>
        <v/>
      </c>
      <c r="J11" s="37" t="str">
        <f aca="false">SUMPRODUCT(NOT(ISBLANK(date_depense)),MONTH(date_depense)=MONTH(J$2),YEAR(date_depense)=$B$1,objet_depense=$B11,montant_depense)</f>
        <v/>
      </c>
      <c r="K11" s="37" t="str">
        <f aca="false">SUMPRODUCT(NOT(ISBLANK(date_depense)),MONTH(date_depense)=MONTH(K$2),YEAR(date_depense)=$B$1,objet_depense=$B11,montant_depense)</f>
        <v/>
      </c>
      <c r="L11" s="37" t="str">
        <f aca="false">SUMPRODUCT(NOT(ISBLANK(date_depense)),MONTH(date_depense)=MONTH(L$2),YEAR(date_depense)=$B$1,objet_depense=$B11,montant_depense)</f>
        <v/>
      </c>
      <c r="M11" s="37" t="str">
        <f aca="false">SUMPRODUCT(NOT(ISBLANK(date_depense)),MONTH(date_depense)=MONTH(M$2),YEAR(date_depense)=$B$1,objet_depense=$B11,montant_depense)</f>
        <v/>
      </c>
      <c r="N11" s="38" t="str">
        <f aca="false">SUMPRODUCT(NOT(ISBLANK(date_depense)),MONTH(date_depense)=MONTH(N$2),YEAR(date_depense)=$B$1,objet_depense=$B11,montant_depense)</f>
        <v/>
      </c>
      <c r="P11" s="40" t="n">
        <f aca="false">SUM(C11:N11)</f>
        <v>70.15</v>
      </c>
    </row>
    <row r="12" customFormat="false" ht="12.8" hidden="false" customHeight="false" outlineLevel="0" collapsed="false">
      <c r="B12" s="36" t="s">
        <v>15</v>
      </c>
      <c r="C12" s="37" t="n">
        <f aca="false">SUMPRODUCT(NOT(ISBLANK(date_depense)),MONTH(date_depense)=MONTH(C$2),YEAR(date_depense)=$B$1,objet_depense=$B12,montant_depense)</f>
        <v>29.99</v>
      </c>
      <c r="D12" s="37" t="n">
        <f aca="false">SUMPRODUCT(NOT(ISBLANK(date_depense)),MONTH(date_depense)=MONTH(D$2),YEAR(date_depense)=$B$1,objet_depense=$B12,montant_depense)</f>
        <v>29.99</v>
      </c>
      <c r="E12" s="37" t="n">
        <f aca="false">SUMPRODUCT(NOT(ISBLANK(date_depense)),MONTH(date_depense)=MONTH(E$2),YEAR(date_depense)=$B$1,objet_depense=$B12,montant_depense)</f>
        <v>29.99</v>
      </c>
      <c r="F12" s="37" t="str">
        <f aca="false">SUMPRODUCT(NOT(ISBLANK(date_depense)),MONTH(date_depense)=MONTH(F$2),YEAR(date_depense)=$B$1,objet_depense=$B12,montant_depense)</f>
        <v/>
      </c>
      <c r="G12" s="37" t="str">
        <f aca="false">SUMPRODUCT(NOT(ISBLANK(date_depense)),MONTH(date_depense)=MONTH(G$2),YEAR(date_depense)=$B$1,objet_depense=$B12,montant_depense)</f>
        <v/>
      </c>
      <c r="H12" s="37" t="str">
        <f aca="false">SUMPRODUCT(NOT(ISBLANK(date_depense)),MONTH(date_depense)=MONTH(H$2),YEAR(date_depense)=$B$1,objet_depense=$B12,montant_depense)</f>
        <v/>
      </c>
      <c r="I12" s="37" t="str">
        <f aca="false">SUMPRODUCT(NOT(ISBLANK(date_depense)),MONTH(date_depense)=MONTH(I$2),YEAR(date_depense)=$B$1,objet_depense=$B12,montant_depense)</f>
        <v/>
      </c>
      <c r="J12" s="37" t="str">
        <f aca="false">SUMPRODUCT(NOT(ISBLANK(date_depense)),MONTH(date_depense)=MONTH(J$2),YEAR(date_depense)=$B$1,objet_depense=$B12,montant_depense)</f>
        <v/>
      </c>
      <c r="K12" s="37" t="str">
        <f aca="false">SUMPRODUCT(NOT(ISBLANK(date_depense)),MONTH(date_depense)=MONTH(K$2),YEAR(date_depense)=$B$1,objet_depense=$B12,montant_depense)</f>
        <v/>
      </c>
      <c r="L12" s="37" t="str">
        <f aca="false">SUMPRODUCT(NOT(ISBLANK(date_depense)),MONTH(date_depense)=MONTH(L$2),YEAR(date_depense)=$B$1,objet_depense=$B12,montant_depense)</f>
        <v/>
      </c>
      <c r="M12" s="37" t="str">
        <f aca="false">SUMPRODUCT(NOT(ISBLANK(date_depense)),MONTH(date_depense)=MONTH(M$2),YEAR(date_depense)=$B$1,objet_depense=$B12,montant_depense)</f>
        <v/>
      </c>
      <c r="N12" s="38" t="str">
        <f aca="false">SUMPRODUCT(NOT(ISBLANK(date_depense)),MONTH(date_depense)=MONTH(N$2),YEAR(date_depense)=$B$1,objet_depense=$B12,montant_depense)</f>
        <v/>
      </c>
      <c r="P12" s="40" t="n">
        <f aca="false">SUM(C12:N12)</f>
        <v>89.97</v>
      </c>
    </row>
    <row r="13" customFormat="false" ht="12.8" hidden="false" customHeight="false" outlineLevel="0" collapsed="false">
      <c r="B13" s="36" t="s">
        <v>17</v>
      </c>
      <c r="C13" s="37" t="n">
        <f aca="false">SUMPRODUCT(NOT(ISBLANK(date_depense)),MONTH(date_depense)=MONTH(C$2),YEAR(date_depense)=$B$1,objet_depense=$B13,montant_depense)</f>
        <v>94.55</v>
      </c>
      <c r="D13" s="37" t="n">
        <f aca="false">SUMPRODUCT(NOT(ISBLANK(date_depense)),MONTH(date_depense)=MONTH(D$2),YEAR(date_depense)=$B$1,objet_depense=$B13,montant_depense)</f>
        <v>94.55</v>
      </c>
      <c r="E13" s="37" t="n">
        <f aca="false">SUMPRODUCT(NOT(ISBLANK(date_depense)),MONTH(date_depense)=MONTH(E$2),YEAR(date_depense)=$B$1,objet_depense=$B13,montant_depense)</f>
        <v>94.55</v>
      </c>
      <c r="F13" s="37" t="str">
        <f aca="false">SUMPRODUCT(NOT(ISBLANK(date_depense)),MONTH(date_depense)=MONTH(F$2),YEAR(date_depense)=$B$1,objet_depense=$B13,montant_depense)</f>
        <v/>
      </c>
      <c r="G13" s="37" t="str">
        <f aca="false">SUMPRODUCT(NOT(ISBLANK(date_depense)),MONTH(date_depense)=MONTH(G$2),YEAR(date_depense)=$B$1,objet_depense=$B13,montant_depense)</f>
        <v/>
      </c>
      <c r="H13" s="37" t="str">
        <f aca="false">SUMPRODUCT(NOT(ISBLANK(date_depense)),MONTH(date_depense)=MONTH(H$2),YEAR(date_depense)=$B$1,objet_depense=$B13,montant_depense)</f>
        <v/>
      </c>
      <c r="I13" s="37" t="str">
        <f aca="false">SUMPRODUCT(NOT(ISBLANK(date_depense)),MONTH(date_depense)=MONTH(I$2),YEAR(date_depense)=$B$1,objet_depense=$B13,montant_depense)</f>
        <v/>
      </c>
      <c r="J13" s="37" t="str">
        <f aca="false">SUMPRODUCT(NOT(ISBLANK(date_depense)),MONTH(date_depense)=MONTH(J$2),YEAR(date_depense)=$B$1,objet_depense=$B13,montant_depense)</f>
        <v/>
      </c>
      <c r="K13" s="37" t="str">
        <f aca="false">SUMPRODUCT(NOT(ISBLANK(date_depense)),MONTH(date_depense)=MONTH(K$2),YEAR(date_depense)=$B$1,objet_depense=$B13,montant_depense)</f>
        <v/>
      </c>
      <c r="L13" s="37" t="str">
        <f aca="false">SUMPRODUCT(NOT(ISBLANK(date_depense)),MONTH(date_depense)=MONTH(L$2),YEAR(date_depense)=$B$1,objet_depense=$B13,montant_depense)</f>
        <v/>
      </c>
      <c r="M13" s="37" t="str">
        <f aca="false">SUMPRODUCT(NOT(ISBLANK(date_depense)),MONTH(date_depense)=MONTH(M$2),YEAR(date_depense)=$B$1,objet_depense=$B13,montant_depense)</f>
        <v/>
      </c>
      <c r="N13" s="38" t="str">
        <f aca="false">SUMPRODUCT(NOT(ISBLANK(date_depense)),MONTH(date_depense)=MONTH(N$2),YEAR(date_depense)=$B$1,objet_depense=$B13,montant_depense)</f>
        <v/>
      </c>
      <c r="P13" s="40"/>
    </row>
    <row r="14" customFormat="false" ht="12.8" hidden="false" customHeight="false" outlineLevel="0" collapsed="false">
      <c r="B14" s="36" t="s">
        <v>9</v>
      </c>
      <c r="C14" s="37" t="n">
        <f aca="false">SUMPRODUCT(NOT(ISBLANK(date_depense)),MONTH(date_depense)=MONTH(C$2),YEAR(date_depense)=$B$1,objet_depense=$B14,montant_depense)</f>
        <v>171.96</v>
      </c>
      <c r="D14" s="37" t="n">
        <f aca="false">SUMPRODUCT(NOT(ISBLANK(date_depense)),MONTH(date_depense)=MONTH(D$2),YEAR(date_depense)=$B$1,objet_depense=$B14,montant_depense)</f>
        <v>143.76</v>
      </c>
      <c r="E14" s="37" t="str">
        <f aca="false">SUMPRODUCT(NOT(ISBLANK(date_depense)),MONTH(date_depense)=MONTH(E$2),YEAR(date_depense)=$B$1,objet_depense=$B14,montant_depense)</f>
        <v/>
      </c>
      <c r="F14" s="37" t="str">
        <f aca="false">SUMPRODUCT(NOT(ISBLANK(date_depense)),MONTH(date_depense)=MONTH(F$2),YEAR(date_depense)=$B$1,objet_depense=$B14,montant_depense)</f>
        <v/>
      </c>
      <c r="G14" s="37" t="str">
        <f aca="false">SUMPRODUCT(NOT(ISBLANK(date_depense)),MONTH(date_depense)=MONTH(G$2),YEAR(date_depense)=$B$1,objet_depense=$B14,montant_depense)</f>
        <v/>
      </c>
      <c r="H14" s="37" t="str">
        <f aca="false">SUMPRODUCT(NOT(ISBLANK(date_depense)),MONTH(date_depense)=MONTH(H$2),YEAR(date_depense)=$B$1,objet_depense=$B14,montant_depense)</f>
        <v/>
      </c>
      <c r="I14" s="37" t="str">
        <f aca="false">SUMPRODUCT(NOT(ISBLANK(date_depense)),MONTH(date_depense)=MONTH(I$2),YEAR(date_depense)=$B$1,objet_depense=$B14,montant_depense)</f>
        <v/>
      </c>
      <c r="J14" s="37" t="str">
        <f aca="false">SUMPRODUCT(NOT(ISBLANK(date_depense)),MONTH(date_depense)=MONTH(J$2),YEAR(date_depense)=$B$1,objet_depense=$B14,montant_depense)</f>
        <v/>
      </c>
      <c r="K14" s="37" t="str">
        <f aca="false">SUMPRODUCT(NOT(ISBLANK(date_depense)),MONTH(date_depense)=MONTH(K$2),YEAR(date_depense)=$B$1,objet_depense=$B14,montant_depense)</f>
        <v/>
      </c>
      <c r="L14" s="37" t="str">
        <f aca="false">SUMPRODUCT(NOT(ISBLANK(date_depense)),MONTH(date_depense)=MONTH(L$2),YEAR(date_depense)=$B$1,objet_depense=$B14,montant_depense)</f>
        <v/>
      </c>
      <c r="M14" s="37" t="str">
        <f aca="false">SUMPRODUCT(NOT(ISBLANK(date_depense)),MONTH(date_depense)=MONTH(M$2),YEAR(date_depense)=$B$1,objet_depense=$B14,montant_depense)</f>
        <v/>
      </c>
      <c r="N14" s="38" t="str">
        <f aca="false">SUMPRODUCT(NOT(ISBLANK(date_depense)),MONTH(date_depense)=MONTH(N$2),YEAR(date_depense)=$B$1,objet_depense=$B14,montant_depense)</f>
        <v/>
      </c>
      <c r="P14" s="40" t="n">
        <f aca="false">SUM(C14:N14)</f>
        <v>315.72</v>
      </c>
    </row>
    <row r="15" customFormat="false" ht="12.8" hidden="false" customHeight="false" outlineLevel="0" collapsed="false">
      <c r="B15" s="36" t="s">
        <v>10</v>
      </c>
      <c r="C15" s="37" t="n">
        <f aca="false">SUMPRODUCT(NOT(ISBLANK(date_depense)),MONTH(date_depense)=MONTH(C$2),YEAR(date_depense)=$B$1,objet_depense=$B15,montant_depense)</f>
        <v>51.26</v>
      </c>
      <c r="D15" s="37" t="n">
        <f aca="false">SUMPRODUCT(NOT(ISBLANK(date_depense)),MONTH(date_depense)=MONTH(D$2),YEAR(date_depense)=$B$1,objet_depense=$B15,montant_depense)</f>
        <v>67.51</v>
      </c>
      <c r="E15" s="37" t="str">
        <f aca="false">SUMPRODUCT(NOT(ISBLANK(date_depense)),MONTH(date_depense)=MONTH(E$2),YEAR(date_depense)=$B$1,objet_depense=$B15,montant_depense)</f>
        <v/>
      </c>
      <c r="F15" s="37" t="str">
        <f aca="false">SUMPRODUCT(NOT(ISBLANK(date_depense)),MONTH(date_depense)=MONTH(F$2),YEAR(date_depense)=$B$1,objet_depense=$B15,montant_depense)</f>
        <v/>
      </c>
      <c r="G15" s="37" t="str">
        <f aca="false">SUMPRODUCT(NOT(ISBLANK(date_depense)),MONTH(date_depense)=MONTH(G$2),YEAR(date_depense)=$B$1,objet_depense=$B15,montant_depense)</f>
        <v/>
      </c>
      <c r="H15" s="37" t="str">
        <f aca="false">SUMPRODUCT(NOT(ISBLANK(date_depense)),MONTH(date_depense)=MONTH(H$2),YEAR(date_depense)=$B$1,objet_depense=$B15,montant_depense)</f>
        <v/>
      </c>
      <c r="I15" s="37" t="str">
        <f aca="false">SUMPRODUCT(NOT(ISBLANK(date_depense)),MONTH(date_depense)=MONTH(I$2),YEAR(date_depense)=$B$1,objet_depense=$B15,montant_depense)</f>
        <v/>
      </c>
      <c r="J15" s="37" t="str">
        <f aca="false">SUMPRODUCT(NOT(ISBLANK(date_depense)),MONTH(date_depense)=MONTH(J$2),YEAR(date_depense)=$B$1,objet_depense=$B15,montant_depense)</f>
        <v/>
      </c>
      <c r="K15" s="37" t="str">
        <f aca="false">SUMPRODUCT(NOT(ISBLANK(date_depense)),MONTH(date_depense)=MONTH(K$2),YEAR(date_depense)=$B$1,objet_depense=$B15,montant_depense)</f>
        <v/>
      </c>
      <c r="L15" s="37" t="str">
        <f aca="false">SUMPRODUCT(NOT(ISBLANK(date_depense)),MONTH(date_depense)=MONTH(L$2),YEAR(date_depense)=$B$1,objet_depense=$B15,montant_depense)</f>
        <v/>
      </c>
      <c r="M15" s="37" t="str">
        <f aca="false">SUMPRODUCT(NOT(ISBLANK(date_depense)),MONTH(date_depense)=MONTH(M$2),YEAR(date_depense)=$B$1,objet_depense=$B15,montant_depense)</f>
        <v/>
      </c>
      <c r="N15" s="38" t="str">
        <f aca="false">SUMPRODUCT(NOT(ISBLANK(date_depense)),MONTH(date_depense)=MONTH(N$2),YEAR(date_depense)=$B$1,objet_depense=$B15,montant_depense)</f>
        <v/>
      </c>
      <c r="P15" s="40" t="n">
        <f aca="false">SUM(C15:N15)</f>
        <v>118.77</v>
      </c>
    </row>
    <row r="16" customFormat="false" ht="12.8" hidden="false" customHeight="false" outlineLevel="0" collapsed="false">
      <c r="B16" s="36" t="s">
        <v>20</v>
      </c>
      <c r="C16" s="37" t="n">
        <f aca="false">SUMPRODUCT(NOT(ISBLANK(date_depense)),MONTH(date_depense)=MONTH(C$2),YEAR(date_depense)=$B$1,objet_depense=$B16,montant_depense)</f>
        <v>99.9</v>
      </c>
      <c r="D16" s="37" t="str">
        <f aca="false">SUMPRODUCT(NOT(ISBLANK(date_depense)),MONTH(date_depense)=MONTH(D$2),YEAR(date_depense)=$B$1,objet_depense=$B16,montant_depense)</f>
        <v/>
      </c>
      <c r="E16" s="37" t="str">
        <f aca="false">SUMPRODUCT(NOT(ISBLANK(date_depense)),MONTH(date_depense)=MONTH(E$2),YEAR(date_depense)=$B$1,objet_depense=$B16,montant_depense)</f>
        <v/>
      </c>
      <c r="F16" s="37" t="str">
        <f aca="false">SUMPRODUCT(NOT(ISBLANK(date_depense)),MONTH(date_depense)=MONTH(F$2),YEAR(date_depense)=$B$1,objet_depense=$B16,montant_depense)</f>
        <v/>
      </c>
      <c r="G16" s="37" t="str">
        <f aca="false">SUMPRODUCT(NOT(ISBLANK(date_depense)),MONTH(date_depense)=MONTH(G$2),YEAR(date_depense)=$B$1,objet_depense=$B16,montant_depense)</f>
        <v/>
      </c>
      <c r="H16" s="37" t="str">
        <f aca="false">SUMPRODUCT(NOT(ISBLANK(date_depense)),MONTH(date_depense)=MONTH(H$2),YEAR(date_depense)=$B$1,objet_depense=$B16,montant_depense)</f>
        <v/>
      </c>
      <c r="I16" s="37" t="str">
        <f aca="false">SUMPRODUCT(NOT(ISBLANK(date_depense)),MONTH(date_depense)=MONTH(I$2),YEAR(date_depense)=$B$1,objet_depense=$B16,montant_depense)</f>
        <v/>
      </c>
      <c r="J16" s="37" t="str">
        <f aca="false">SUMPRODUCT(NOT(ISBLANK(date_depense)),MONTH(date_depense)=MONTH(J$2),YEAR(date_depense)=$B$1,objet_depense=$B16,montant_depense)</f>
        <v/>
      </c>
      <c r="K16" s="37" t="str">
        <f aca="false">SUMPRODUCT(NOT(ISBLANK(date_depense)),MONTH(date_depense)=MONTH(K$2),YEAR(date_depense)=$B$1,objet_depense=$B16,montant_depense)</f>
        <v/>
      </c>
      <c r="L16" s="37" t="str">
        <f aca="false">SUMPRODUCT(NOT(ISBLANK(date_depense)),MONTH(date_depense)=MONTH(L$2),YEAR(date_depense)=$B$1,objet_depense=$B16,montant_depense)</f>
        <v/>
      </c>
      <c r="M16" s="37" t="str">
        <f aca="false">SUMPRODUCT(NOT(ISBLANK(date_depense)),MONTH(date_depense)=MONTH(M$2),YEAR(date_depense)=$B$1,objet_depense=$B16,montant_depense)</f>
        <v/>
      </c>
      <c r="N16" s="38" t="str">
        <f aca="false">SUMPRODUCT(NOT(ISBLANK(date_depense)),MONTH(date_depense)=MONTH(N$2),YEAR(date_depense)=$B$1,objet_depense=$B16,montant_depense)</f>
        <v/>
      </c>
      <c r="P16" s="40" t="n">
        <f aca="false">SUM(C16:N16)</f>
        <v>99.9</v>
      </c>
    </row>
    <row r="17" customFormat="false" ht="12.8" hidden="false" customHeight="false" outlineLevel="0" collapsed="false">
      <c r="B17" s="36" t="s">
        <v>18</v>
      </c>
      <c r="C17" s="37" t="n">
        <f aca="false">SUMPRODUCT(NOT(ISBLANK(date_depense)),MONTH(date_depense)=MONTH(C$2),YEAR(date_depense)=$B$1,objet_depense=$B17,montant_depense)</f>
        <v>248.6</v>
      </c>
      <c r="D17" s="37" t="n">
        <f aca="false">SUMPRODUCT(NOT(ISBLANK(date_depense)),MONTH(date_depense)=MONTH(D$2),YEAR(date_depense)=$B$1,objet_depense=$B17,montant_depense)</f>
        <v>1321.9</v>
      </c>
      <c r="E17" s="37" t="str">
        <f aca="false">SUMPRODUCT(NOT(ISBLANK(date_depense)),MONTH(date_depense)=MONTH(E$2),YEAR(date_depense)=$B$1,objet_depense=$B17,montant_depense)</f>
        <v/>
      </c>
      <c r="F17" s="37" t="str">
        <f aca="false">SUMPRODUCT(NOT(ISBLANK(date_depense)),MONTH(date_depense)=MONTH(F$2),YEAR(date_depense)=$B$1,objet_depense=$B17,montant_depense)</f>
        <v/>
      </c>
      <c r="G17" s="37" t="str">
        <f aca="false">SUMPRODUCT(NOT(ISBLANK(date_depense)),MONTH(date_depense)=MONTH(G$2),YEAR(date_depense)=$B$1,objet_depense=$B17,montant_depense)</f>
        <v/>
      </c>
      <c r="H17" s="37" t="str">
        <f aca="false">SUMPRODUCT(NOT(ISBLANK(date_depense)),MONTH(date_depense)=MONTH(H$2),YEAR(date_depense)=$B$1,objet_depense=$B17,montant_depense)</f>
        <v/>
      </c>
      <c r="I17" s="37" t="str">
        <f aca="false">SUMPRODUCT(NOT(ISBLANK(date_depense)),MONTH(date_depense)=MONTH(I$2),YEAR(date_depense)=$B$1,objet_depense=$B17,montant_depense)</f>
        <v/>
      </c>
      <c r="J17" s="37" t="str">
        <f aca="false">SUMPRODUCT(NOT(ISBLANK(date_depense)),MONTH(date_depense)=MONTH(J$2),YEAR(date_depense)=$B$1,objet_depense=$B17,montant_depense)</f>
        <v/>
      </c>
      <c r="K17" s="37" t="str">
        <f aca="false">SUMPRODUCT(NOT(ISBLANK(date_depense)),MONTH(date_depense)=MONTH(K$2),YEAR(date_depense)=$B$1,objet_depense=$B17,montant_depense)</f>
        <v/>
      </c>
      <c r="L17" s="37" t="str">
        <f aca="false">SUMPRODUCT(NOT(ISBLANK(date_depense)),MONTH(date_depense)=MONTH(L$2),YEAR(date_depense)=$B$1,objet_depense=$B17,montant_depense)</f>
        <v/>
      </c>
      <c r="M17" s="37" t="str">
        <f aca="false">SUMPRODUCT(NOT(ISBLANK(date_depense)),MONTH(date_depense)=MONTH(M$2),YEAR(date_depense)=$B$1,objet_depense=$B17,montant_depense)</f>
        <v/>
      </c>
      <c r="N17" s="38" t="str">
        <f aca="false">SUMPRODUCT(NOT(ISBLANK(date_depense)),MONTH(date_depense)=MONTH(N$2),YEAR(date_depense)=$B$1,objet_depense=$B17,montant_depense)</f>
        <v/>
      </c>
      <c r="P17" s="40" t="n">
        <f aca="false">SUM(C17:N17)</f>
        <v>1570.5</v>
      </c>
    </row>
    <row r="18" customFormat="false" ht="12.8" hidden="false" customHeight="false" outlineLevel="0" collapsed="false">
      <c r="B18" s="36" t="s">
        <v>25</v>
      </c>
      <c r="C18" s="37" t="str">
        <f aca="false">SUMPRODUCT(NOT(ISBLANK(date_depense)),MONTH(date_depense)=MONTH(C$2),YEAR(date_depense)=$B$1,objet_depense=$B18,montant_depense)</f>
        <v/>
      </c>
      <c r="D18" s="37" t="str">
        <f aca="false">SUMPRODUCT(NOT(ISBLANK(date_depense)),MONTH(date_depense)=MONTH(D$2),YEAR(date_depense)=$B$1,objet_depense=$B18,montant_depense)</f>
        <v/>
      </c>
      <c r="E18" s="37" t="str">
        <f aca="false">SUMPRODUCT(NOT(ISBLANK(date_depense)),MONTH(date_depense)=MONTH(E$2),YEAR(date_depense)=$B$1,objet_depense=$B18,montant_depense)</f>
        <v/>
      </c>
      <c r="F18" s="37" t="str">
        <f aca="false">SUMPRODUCT(NOT(ISBLANK(date_depense)),MONTH(date_depense)=MONTH(F$2),YEAR(date_depense)=$B$1,objet_depense=$B18,montant_depense)</f>
        <v/>
      </c>
      <c r="G18" s="37" t="str">
        <f aca="false">SUMPRODUCT(NOT(ISBLANK(date_depense)),MONTH(date_depense)=MONTH(G$2),YEAR(date_depense)=$B$1,objet_depense=$B18,montant_depense)</f>
        <v/>
      </c>
      <c r="H18" s="37" t="str">
        <f aca="false">SUMPRODUCT(NOT(ISBLANK(date_depense)),MONTH(date_depense)=MONTH(H$2),YEAR(date_depense)=$B$1,objet_depense=$B18,montant_depense)</f>
        <v/>
      </c>
      <c r="I18" s="37" t="str">
        <f aca="false">SUMPRODUCT(NOT(ISBLANK(date_depense)),MONTH(date_depense)=MONTH(I$2),YEAR(date_depense)=$B$1,objet_depense=$B18,montant_depense)</f>
        <v/>
      </c>
      <c r="J18" s="37" t="str">
        <f aca="false">SUMPRODUCT(NOT(ISBLANK(date_depense)),MONTH(date_depense)=MONTH(J$2),YEAR(date_depense)=$B$1,objet_depense=$B18,montant_depense)</f>
        <v/>
      </c>
      <c r="K18" s="37" t="str">
        <f aca="false">SUMPRODUCT(NOT(ISBLANK(date_depense)),MONTH(date_depense)=MONTH(K$2),YEAR(date_depense)=$B$1,objet_depense=$B18,montant_depense)</f>
        <v/>
      </c>
      <c r="L18" s="37" t="str">
        <f aca="false">SUMPRODUCT(NOT(ISBLANK(date_depense)),MONTH(date_depense)=MONTH(L$2),YEAR(date_depense)=$B$1,objet_depense=$B18,montant_depense)</f>
        <v/>
      </c>
      <c r="M18" s="37" t="str">
        <f aca="false">SUMPRODUCT(NOT(ISBLANK(date_depense)),MONTH(date_depense)=MONTH(M$2),YEAR(date_depense)=$B$1,objet_depense=$B18,montant_depense)</f>
        <v/>
      </c>
      <c r="N18" s="38" t="str">
        <f aca="false">SUMPRODUCT(NOT(ISBLANK(date_depense)),MONTH(date_depense)=MONTH(N$2),YEAR(date_depense)=$B$1,objet_depense=$B18,montant_depense)</f>
        <v/>
      </c>
      <c r="P18" s="40" t="n">
        <f aca="false">SUM(C18:N18)</f>
        <v>0</v>
      </c>
    </row>
    <row r="19" customFormat="false" ht="12.8" hidden="false" customHeight="false" outlineLevel="0" collapsed="false">
      <c r="B19" s="32" t="s">
        <v>26</v>
      </c>
      <c r="C19" s="43" t="n">
        <f aca="false">SUM(C9:C18)</f>
        <v>1364.58</v>
      </c>
      <c r="D19" s="44" t="n">
        <f aca="false">SUM(D9:D18)</f>
        <v>2330.14</v>
      </c>
      <c r="E19" s="44" t="n">
        <f aca="false">SUM(E9:E18)</f>
        <v>866.53</v>
      </c>
      <c r="F19" s="44" t="n">
        <f aca="false">SUM(F9:F18)</f>
        <v>0</v>
      </c>
      <c r="G19" s="44" t="n">
        <f aca="false">SUM(G9:G18)</f>
        <v>0</v>
      </c>
      <c r="H19" s="44" t="n">
        <f aca="false">SUM(H9:H18)</f>
        <v>0</v>
      </c>
      <c r="I19" s="44" t="n">
        <f aca="false">SUM(I9:I18)</f>
        <v>0</v>
      </c>
      <c r="J19" s="44" t="n">
        <f aca="false">SUM(J9:J18)</f>
        <v>0</v>
      </c>
      <c r="K19" s="44" t="n">
        <f aca="false">SUM(K9:K18)</f>
        <v>0</v>
      </c>
      <c r="L19" s="44" t="n">
        <f aca="false">SUM(L9:L18)</f>
        <v>0</v>
      </c>
      <c r="M19" s="44" t="n">
        <f aca="false">SUM(M9:M18)</f>
        <v>0</v>
      </c>
      <c r="N19" s="45" t="n">
        <f aca="false">SUM(N9:N18)</f>
        <v>0</v>
      </c>
      <c r="P19" s="46" t="n">
        <f aca="false">SUM(P9:P18)</f>
        <v>4277.6</v>
      </c>
      <c r="R19" s="1"/>
    </row>
    <row r="20" customFormat="false" ht="12.8" hidden="false" customHeight="false" outlineLevel="0" collapsed="false">
      <c r="R20" s="1"/>
    </row>
    <row r="21" customFormat="false" ht="12.8" hidden="false" customHeight="false" outlineLevel="0" collapsed="false">
      <c r="B21" s="47" t="s">
        <v>27</v>
      </c>
      <c r="C21" s="33" t="n">
        <v>25569</v>
      </c>
      <c r="D21" s="33" t="n">
        <v>25601</v>
      </c>
      <c r="E21" s="33" t="n">
        <v>25630</v>
      </c>
      <c r="F21" s="33" t="n">
        <v>25662</v>
      </c>
      <c r="G21" s="33" t="n">
        <v>25693</v>
      </c>
      <c r="H21" s="33" t="n">
        <v>25725</v>
      </c>
      <c r="I21" s="33" t="n">
        <v>25756</v>
      </c>
      <c r="J21" s="33" t="n">
        <v>25788</v>
      </c>
      <c r="K21" s="33" t="n">
        <v>25820</v>
      </c>
      <c r="L21" s="33" t="n">
        <v>25851</v>
      </c>
      <c r="M21" s="33" t="n">
        <v>25883</v>
      </c>
      <c r="N21" s="33" t="n">
        <v>25914</v>
      </c>
      <c r="O21" s="34"/>
      <c r="P21" s="35" t="s">
        <v>24</v>
      </c>
      <c r="R21" s="48"/>
    </row>
    <row r="22" customFormat="false" ht="12.8" hidden="false" customHeight="false" outlineLevel="0" collapsed="false">
      <c r="B22" s="36" t="s">
        <v>28</v>
      </c>
      <c r="C22" s="49" t="n">
        <f aca="false">C6</f>
        <v>1800</v>
      </c>
      <c r="D22" s="50" t="n">
        <f aca="false">D6</f>
        <v>1800</v>
      </c>
      <c r="E22" s="50" t="n">
        <f aca="false">E6</f>
        <v>2400</v>
      </c>
      <c r="F22" s="50" t="n">
        <f aca="false">F6</f>
        <v>0</v>
      </c>
      <c r="G22" s="50" t="n">
        <f aca="false">G6</f>
        <v>0</v>
      </c>
      <c r="H22" s="50" t="n">
        <f aca="false">H6</f>
        <v>0</v>
      </c>
      <c r="I22" s="50" t="n">
        <f aca="false">I6</f>
        <v>0</v>
      </c>
      <c r="J22" s="50" t="n">
        <f aca="false">J6</f>
        <v>0</v>
      </c>
      <c r="K22" s="50" t="n">
        <f aca="false">K6</f>
        <v>0</v>
      </c>
      <c r="L22" s="50" t="n">
        <f aca="false">L6</f>
        <v>0</v>
      </c>
      <c r="M22" s="50" t="n">
        <f aca="false">M6</f>
        <v>0</v>
      </c>
      <c r="N22" s="51" t="n">
        <f aca="false">N6</f>
        <v>0</v>
      </c>
      <c r="P22" s="39" t="n">
        <f aca="false">P6</f>
        <v>6000</v>
      </c>
      <c r="R22" s="52"/>
    </row>
    <row r="23" customFormat="false" ht="12.8" hidden="false" customHeight="false" outlineLevel="0" collapsed="false">
      <c r="B23" s="36" t="s">
        <v>29</v>
      </c>
      <c r="C23" s="53" t="n">
        <f aca="false">C19</f>
        <v>1364.58</v>
      </c>
      <c r="D23" s="54" t="n">
        <f aca="false">D19</f>
        <v>2330.14</v>
      </c>
      <c r="E23" s="54" t="n">
        <f aca="false">E19</f>
        <v>866.53</v>
      </c>
      <c r="F23" s="54" t="n">
        <f aca="false">F19</f>
        <v>0</v>
      </c>
      <c r="G23" s="54" t="n">
        <f aca="false">G19</f>
        <v>0</v>
      </c>
      <c r="H23" s="54" t="n">
        <f aca="false">H19</f>
        <v>0</v>
      </c>
      <c r="I23" s="54" t="n">
        <f aca="false">I19</f>
        <v>0</v>
      </c>
      <c r="J23" s="54" t="n">
        <f aca="false">J19</f>
        <v>0</v>
      </c>
      <c r="K23" s="54" t="n">
        <f aca="false">K19</f>
        <v>0</v>
      </c>
      <c r="L23" s="54" t="n">
        <f aca="false">L19</f>
        <v>0</v>
      </c>
      <c r="M23" s="54" t="n">
        <f aca="false">M19</f>
        <v>0</v>
      </c>
      <c r="N23" s="55" t="n">
        <f aca="false">N19</f>
        <v>0</v>
      </c>
      <c r="P23" s="40" t="n">
        <f aca="false">P19</f>
        <v>4277.6</v>
      </c>
      <c r="R23" s="1"/>
    </row>
    <row r="24" customFormat="false" ht="12.8" hidden="false" customHeight="false" outlineLevel="0" collapsed="false">
      <c r="B24" s="32" t="s">
        <v>30</v>
      </c>
      <c r="C24" s="43" t="n">
        <f aca="false">C22-C23</f>
        <v>435.42</v>
      </c>
      <c r="D24" s="44" t="n">
        <f aca="false">D22-D23</f>
        <v>-530.14</v>
      </c>
      <c r="E24" s="44" t="n">
        <f aca="false">E22-E23</f>
        <v>1533.47</v>
      </c>
      <c r="F24" s="44" t="n">
        <f aca="false">F22-F23</f>
        <v>0</v>
      </c>
      <c r="G24" s="44" t="n">
        <f aca="false">G22-G23</f>
        <v>0</v>
      </c>
      <c r="H24" s="44" t="n">
        <f aca="false">H22-H23</f>
        <v>0</v>
      </c>
      <c r="I24" s="44" t="n">
        <f aca="false">I22-I23</f>
        <v>0</v>
      </c>
      <c r="J24" s="44" t="n">
        <f aca="false">J22-J23</f>
        <v>0</v>
      </c>
      <c r="K24" s="44" t="n">
        <f aca="false">K22-K23</f>
        <v>0</v>
      </c>
      <c r="L24" s="44" t="n">
        <f aca="false">L22-L23</f>
        <v>0</v>
      </c>
      <c r="M24" s="44" t="n">
        <f aca="false">M22-M23</f>
        <v>0</v>
      </c>
      <c r="N24" s="45" t="n">
        <f aca="false">N22-N23</f>
        <v>0</v>
      </c>
      <c r="P24" s="46" t="n">
        <f aca="false">P22-P23</f>
        <v>1722.4</v>
      </c>
      <c r="R24" s="1"/>
    </row>
    <row r="25" customFormat="false" ht="12.8" hidden="false" customHeight="false" outlineLevel="0" collapsed="false">
      <c r="R25" s="48"/>
    </row>
    <row r="26" customFormat="false" ht="12.8" hidden="false" customHeight="false" outlineLevel="0" collapsed="false">
      <c r="B26" s="32" t="s">
        <v>31</v>
      </c>
      <c r="C26" s="56" t="n">
        <f aca="false">C24</f>
        <v>435.42</v>
      </c>
      <c r="D26" s="56" t="n">
        <f aca="false">C26+D24</f>
        <v>-94.7200000000003</v>
      </c>
      <c r="E26" s="56" t="n">
        <f aca="false">D26+E24</f>
        <v>1438.75</v>
      </c>
      <c r="F26" s="56" t="n">
        <f aca="false">E26+F24</f>
        <v>1438.75</v>
      </c>
      <c r="G26" s="56" t="n">
        <f aca="false">F26+G24</f>
        <v>1438.75</v>
      </c>
      <c r="H26" s="56" t="n">
        <f aca="false">G26+H24</f>
        <v>1438.75</v>
      </c>
      <c r="I26" s="56" t="n">
        <f aca="false">H26+I24</f>
        <v>1438.75</v>
      </c>
      <c r="J26" s="56" t="n">
        <f aca="false">I26+J24</f>
        <v>1438.75</v>
      </c>
      <c r="K26" s="56" t="n">
        <f aca="false">J26+K24</f>
        <v>1438.75</v>
      </c>
      <c r="L26" s="56" t="n">
        <f aca="false">K26+L24</f>
        <v>1438.75</v>
      </c>
      <c r="M26" s="56" t="n">
        <f aca="false">L26+M24</f>
        <v>1438.75</v>
      </c>
      <c r="N26" s="56" t="n">
        <f aca="false">M26+N24</f>
        <v>1438.75</v>
      </c>
      <c r="P26" s="56" t="n">
        <f aca="false">N26</f>
        <v>1438.75</v>
      </c>
      <c r="R26" s="57"/>
    </row>
  </sheetData>
  <mergeCells count="1">
    <mergeCell ref="B1:P1"/>
  </mergeCells>
  <printOptions headings="false" gridLines="false" gridLinesSet="true" horizontalCentered="false" verticalCentered="false"/>
  <pageMargins left="0.7875" right="0.7875" top="1.02638888888889" bottom="1.02638888888889" header="0.7875" footer="0.7875"/>
  <pageSetup paperSize="9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2019-01-27T16:49:15Z</dcterms:created>
  <dc:creator/>
  <dc:description/>
  <dc:language>en-US</dc:language>
  <cp:lastModifiedBy/>
  <cp:revision>1</cp:revision>
  <dc:subject/>
  <dc:title/>
</cp:coreProperties>
</file>