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png" ContentType="image/png"/>
  <Override PartName="/xl/media/image1.png" ContentType="image/png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worksheets/sheet4.xml" ContentType="application/vnd.openxmlformats-officedocument.spreadsheetml.worksheet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vmlDrawing2.vml" ContentType="application/vnd.openxmlformats-officedocument.vmlDrawing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ontrolChart" sheetId="1" state="visible" r:id="rId2"/>
    <sheet name="OC_Curve" sheetId="2" state="visible" r:id="rId3"/>
    <sheet name="TermsOfUse" sheetId="3" state="visible" r:id="rId4"/>
    <sheet name="_" sheetId="4" state="hidden" r:id="rId5"/>
  </sheets>
  <definedNames>
    <definedName function="false" hidden="false" localSheetId="0" name="_xlnm.Print_Area" vbProcedure="false">ControlChart!$A$1:$I$55</definedName>
    <definedName function="false" hidden="false" localSheetId="0" name="_xlnm.Print_Titles" vbProcedure="false">ControlChart!$1:$2</definedName>
    <definedName function="false" hidden="false" name="Excel_BuiltIn_Print_Titles_1" vbProcedure="false">ControlChart!$A$1:$IV$2</definedName>
    <definedName function="false" hidden="false" name="valuevx" vbProcedure="false">42.314159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B6" authorId="0">
      <text>
        <r>
          <rPr>
            <sz val="8"/>
            <color rgb="FF000000"/>
            <rFont val="Times New Roman"/>
            <family val="1"/>
          </rPr>
          <t xml:space="preserve">This is the estimated process mean. If you don't already know this value (from a previous process capability study), you can estimate the process mean by averaging the values in the X-bar column of the data table.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8</xdr:colOff>
                <xdr:row>4</xdr:row>
                <xdr:rowOff>6</xdr:rowOff>
              </xdr:from>
              <xdr:to>
                <xdr:col>5</xdr:col>
                <xdr:colOff>46</xdr:colOff>
                <xdr:row>9</xdr:row>
                <xdr:rowOff>16</xdr:rowOff>
              </xdr:to>
            </anchor>
          </commentPr>
        </mc:Choice>
        <mc:Fallback/>
      </mc:AlternateContent>
    </comment>
    <comment ref="B7" authorId="0">
      <text>
        <r>
          <rPr>
            <sz val="8"/>
            <color rgb="FF000000"/>
            <rFont val="Times New Roman"/>
            <family val="1"/>
          </rPr>
          <t xml:space="preserve">This is the estimated process standard deviation. If you don't already know this value (from a previous process capability study), you can estimate the process mean by averaging the values in the X-bar column of the data table.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15</xdr:colOff>
                <xdr:row>5</xdr:row>
                <xdr:rowOff>6</xdr:rowOff>
              </xdr:from>
              <xdr:to>
                <xdr:col>5</xdr:col>
                <xdr:colOff>53</xdr:colOff>
                <xdr:row>10</xdr:row>
                <xdr:rowOff>16</xdr:rowOff>
              </xdr:to>
            </anchor>
          </commentPr>
        </mc:Choice>
        <mc:Fallback/>
      </mc:AlternateContent>
    </comment>
    <comment ref="B8" authorId="0">
      <text>
        <r>
          <rPr>
            <sz val="8"/>
            <color rgb="FF000000"/>
            <rFont val="Times New Roman"/>
            <family val="1"/>
          </rPr>
          <t xml:space="preserve">The number of measurements within each sample. For this chart, all samples are assumed to be the same size.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8</xdr:colOff>
                <xdr:row>6</xdr:row>
                <xdr:rowOff>6</xdr:rowOff>
              </xdr:from>
              <xdr:to>
                <xdr:col>4</xdr:col>
                <xdr:colOff>49</xdr:colOff>
                <xdr:row>10</xdr:row>
                <xdr:rowOff>7</xdr:rowOff>
              </xdr:to>
            </anchor>
          </commentPr>
        </mc:Choice>
        <mc:Fallback/>
      </mc:AlternateContent>
    </comment>
    <comment ref="B9" authorId="0">
      <text>
        <r>
          <rPr>
            <sz val="8"/>
            <color rgb="FF000000"/>
            <rFont val="Times New Roman"/>
            <family val="1"/>
          </rPr>
          <t xml:space="preserve">The </t>
        </r>
        <r>
          <rPr>
            <i val="true"/>
            <sz val="8"/>
            <color rgb="FF000000"/>
            <rFont val="Times New Roman"/>
            <family val="1"/>
          </rPr>
          <t xml:space="preserve">k</t>
        </r>
        <r>
          <rPr>
            <sz val="8"/>
            <color rgb="FF000000"/>
            <rFont val="Times New Roman"/>
            <family val="1"/>
          </rPr>
          <t xml:space="preserve">-value is number of standard deviations (typically 3) that the upper and lower control limits are placed away from the center line.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8</xdr:colOff>
                <xdr:row>7</xdr:row>
                <xdr:rowOff>6</xdr:rowOff>
              </xdr:from>
              <xdr:to>
                <xdr:col>5</xdr:col>
                <xdr:colOff>15</xdr:colOff>
                <xdr:row>11</xdr:row>
                <xdr:rowOff>5</xdr:rowOff>
              </xdr:to>
            </anchor>
          </commentPr>
        </mc:Choice>
        <mc:Fallback/>
      </mc:AlternateContent>
    </comment>
    <comment ref="B32" authorId="0">
      <text>
        <r>
          <rPr>
            <sz val="8"/>
            <color rgb="FF000000"/>
            <rFont val="Times New Roman"/>
            <family val="1"/>
          </rPr>
          <t xml:space="preserve">The estimated Standard Deviation of the Sample Mean, calculated from the estimated process standard deviation and sample size.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8</xdr:colOff>
                <xdr:row>29</xdr:row>
                <xdr:rowOff>11</xdr:rowOff>
              </xdr:from>
              <xdr:to>
                <xdr:col>4</xdr:col>
                <xdr:colOff>62</xdr:colOff>
                <xdr:row>33</xdr:row>
                <xdr:rowOff>4</xdr:rowOff>
              </xdr:to>
            </anchor>
          </commentPr>
        </mc:Choice>
        <mc:Fallback/>
      </mc:AlternateContent>
    </comment>
    <comment ref="B35" authorId="0">
      <text>
        <r>
          <rPr>
            <b val="true"/>
            <sz val="8"/>
            <color rgb="FF000000"/>
            <rFont val="Times New Roman"/>
            <family val="1"/>
          </rPr>
          <t xml:space="preserve">Probability of a Type I Error (</t>
        </r>
        <r>
          <rPr>
            <b val="true"/>
            <sz val="8"/>
            <color rgb="FF000000"/>
            <rFont val="Symbol"/>
            <family val="1"/>
            <charset val="2"/>
          </rPr>
          <t xml:space="preserve">a</t>
        </r>
        <r>
          <rPr>
            <b val="true"/>
            <sz val="8"/>
            <color rgb="FF000000"/>
            <rFont val="Times New Roman"/>
            <family val="1"/>
          </rPr>
          <t xml:space="preserve">):
</t>
        </r>
        <r>
          <rPr>
            <sz val="8"/>
            <color rgb="FF000000"/>
            <rFont val="Times New Roman"/>
            <family val="1"/>
          </rPr>
          <t xml:space="preserve">If a sample value falls outside the control limits, we would conclude that the process is out of control. A Type I error is made when the process is concluded to be out of control when it is really in control. This probability is calculated assuming a normal distribution for the process and the given process mean, standard deviation, and k-value.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15</xdr:colOff>
                <xdr:row>32</xdr:row>
                <xdr:rowOff>15</xdr:rowOff>
              </xdr:from>
              <xdr:to>
                <xdr:col>7</xdr:col>
                <xdr:colOff>49</xdr:colOff>
                <xdr:row>39</xdr:row>
                <xdr:rowOff>8</xdr:rowOff>
              </xdr:to>
            </anchor>
          </commentPr>
        </mc:Choice>
        <mc:Fallback/>
      </mc:AlternateContent>
    </comment>
    <comment ref="B36" authorId="0">
      <text>
        <r>
          <rPr>
            <b val="true"/>
            <sz val="8"/>
            <color rgb="FF000000"/>
            <rFont val="Times New Roman"/>
            <family val="1"/>
          </rPr>
          <t xml:space="preserve">Average Run Length:
</t>
        </r>
        <r>
          <rPr>
            <sz val="8"/>
            <color rgb="FF000000"/>
            <rFont val="Times New Roman"/>
            <family val="1"/>
          </rPr>
          <t xml:space="preserve">If the process is </t>
        </r>
        <r>
          <rPr>
            <b val="true"/>
            <sz val="8"/>
            <color rgb="FF000000"/>
            <rFont val="Times New Roman"/>
            <family val="1"/>
          </rPr>
          <t xml:space="preserve">in-control</t>
        </r>
        <r>
          <rPr>
            <sz val="8"/>
            <color rgb="FF000000"/>
            <rFont val="Times New Roman"/>
            <family val="1"/>
          </rPr>
          <t xml:space="preserve">, the ARL is the number of samples, on average, you would observe before getting an out-of-control signal. In other words, you expect to get a false alarm (a point outside the control limits) every N samples, where N is the ARL.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20</xdr:colOff>
                <xdr:row>34</xdr:row>
                <xdr:rowOff>2</xdr:rowOff>
              </xdr:from>
              <xdr:to>
                <xdr:col>7</xdr:col>
                <xdr:colOff>7</xdr:colOff>
                <xdr:row>38</xdr:row>
                <xdr:rowOff>12</xdr:rowOff>
              </xdr:to>
            </anchor>
          </commentPr>
        </mc:Choice>
        <mc:Fallback/>
      </mc:AlternateContent>
    </comment>
  </commentList>
</comments>
</file>

<file path=xl/comments2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F26" authorId="0">
      <text>
        <r>
          <rPr>
            <b val="true"/>
            <sz val="8"/>
            <color rgb="FF000000"/>
            <rFont val="Times New Roman"/>
            <family val="1"/>
          </rPr>
          <t xml:space="preserve">Average Run Length:
</t>
        </r>
        <r>
          <rPr>
            <sz val="8"/>
            <color rgb="FF000000"/>
            <rFont val="Times New Roman"/>
            <family val="1"/>
          </rPr>
          <t xml:space="preserve">If the process is </t>
        </r>
        <r>
          <rPr>
            <b val="true"/>
            <sz val="8"/>
            <color rgb="FF000000"/>
            <rFont val="Times New Roman"/>
            <family val="1"/>
          </rPr>
          <t xml:space="preserve">out-of-control</t>
        </r>
        <r>
          <rPr>
            <sz val="8"/>
            <color rgb="FF000000"/>
            <rFont val="Times New Roman"/>
            <family val="1"/>
          </rPr>
          <t xml:space="preserve">, then the ARL represents the number of samples, on average, that you would observe before getting an out-of-control signal.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6</xdr:col>
                <xdr:colOff>14</xdr:colOff>
                <xdr:row>23</xdr:row>
                <xdr:rowOff>15</xdr:rowOff>
              </xdr:from>
              <xdr:to>
                <xdr:col>10</xdr:col>
                <xdr:colOff>0</xdr:colOff>
                <xdr:row>28</xdr:row>
                <xdr:rowOff>15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<sst xmlns="http://schemas.openxmlformats.org/spreadsheetml/2006/main" count="77" uniqueCount="71">
  <si>
    <t xml:space="preserve">Control Chart</t>
  </si>
  <si>
    <t xml:space="preserve">[Title or Process]</t>
  </si>
  <si>
    <t xml:space="preserve">© 2009 Vertex42 LLC</t>
  </si>
  <si>
    <t xml:space="preserve">[Date]</t>
  </si>
  <si>
    <t xml:space="preserve">More Control Charts</t>
  </si>
  <si>
    <t xml:space="preserve">Quality Characteristic</t>
  </si>
  <si>
    <t xml:space="preserve">Average Thickness (mm)</t>
  </si>
  <si>
    <r>
      <rPr>
        <sz val="10"/>
        <rFont val="Arial"/>
        <family val="2"/>
      </rPr>
      <t xml:space="preserve">Process Mean, </t>
    </r>
    <r>
      <rPr>
        <sz val="10"/>
        <rFont val="Symbol"/>
        <family val="1"/>
        <charset val="2"/>
      </rPr>
      <t xml:space="preserve">m</t>
    </r>
    <r>
      <rPr>
        <sz val="10"/>
        <rFont val="Arial"/>
        <family val="2"/>
      </rPr>
      <t xml:space="preserve">-hat</t>
    </r>
  </si>
  <si>
    <r>
      <rPr>
        <sz val="10"/>
        <rFont val="Arial"/>
        <family val="2"/>
      </rPr>
      <t xml:space="preserve">Process St.Dev., </t>
    </r>
    <r>
      <rPr>
        <sz val="10"/>
        <rFont val="Symbol"/>
        <family val="1"/>
        <charset val="2"/>
      </rPr>
      <t xml:space="preserve">s</t>
    </r>
    <r>
      <rPr>
        <sz val="10"/>
        <rFont val="Arial"/>
        <family val="2"/>
      </rPr>
      <t xml:space="preserve">-hat</t>
    </r>
  </si>
  <si>
    <r>
      <rPr>
        <sz val="10"/>
        <rFont val="Arial"/>
        <family val="2"/>
      </rPr>
      <t xml:space="preserve">Sample Size, </t>
    </r>
    <r>
      <rPr>
        <i val="true"/>
        <sz val="10"/>
        <rFont val="Arial"/>
        <family val="2"/>
      </rPr>
      <t xml:space="preserve">n</t>
    </r>
  </si>
  <si>
    <t xml:space="preserve">k</t>
  </si>
  <si>
    <t xml:space="preserve">[42]</t>
  </si>
  <si>
    <t xml:space="preserve">Control Limits</t>
  </si>
  <si>
    <t xml:space="preserve">Center Line, CL</t>
  </si>
  <si>
    <r>
      <rPr>
        <sz val="10"/>
        <rFont val="Symbol"/>
        <family val="1"/>
        <charset val="2"/>
      </rPr>
      <t xml:space="preserve">s</t>
    </r>
    <r>
      <rPr>
        <vertAlign val="subscript"/>
        <sz val="10"/>
        <rFont val="Arial"/>
        <family val="2"/>
      </rPr>
      <t xml:space="preserve">X-bar</t>
    </r>
  </si>
  <si>
    <t xml:space="preserve">UCL</t>
  </si>
  <si>
    <r>
      <rPr>
        <sz val="10"/>
        <rFont val="Arial"/>
        <family val="2"/>
      </rPr>
      <t xml:space="preserve">CL+k</t>
    </r>
    <r>
      <rPr>
        <sz val="10"/>
        <rFont val="Symbol"/>
        <family val="1"/>
        <charset val="2"/>
      </rPr>
      <t xml:space="preserve">s</t>
    </r>
    <r>
      <rPr>
        <vertAlign val="subscript"/>
        <sz val="10"/>
        <rFont val="Arial"/>
        <family val="2"/>
      </rPr>
      <t xml:space="preserve">X-bar</t>
    </r>
  </si>
  <si>
    <t xml:space="preserve">LCL</t>
  </si>
  <si>
    <r>
      <rPr>
        <sz val="10"/>
        <rFont val="Arial"/>
        <family val="2"/>
      </rPr>
      <t xml:space="preserve">CL-k</t>
    </r>
    <r>
      <rPr>
        <sz val="10"/>
        <rFont val="Symbol"/>
        <family val="1"/>
        <charset val="2"/>
      </rPr>
      <t xml:space="preserve">s</t>
    </r>
    <r>
      <rPr>
        <vertAlign val="subscript"/>
        <sz val="10"/>
        <rFont val="Arial"/>
        <family val="2"/>
      </rPr>
      <t xml:space="preserve">X-bar</t>
    </r>
  </si>
  <si>
    <t xml:space="preserve">a</t>
  </si>
  <si>
    <t xml:space="preserve">ARL</t>
  </si>
  <si>
    <t xml:space="preserve">samples</t>
  </si>
  <si>
    <t xml:space="preserve">Data Table</t>
  </si>
  <si>
    <t xml:space="preserve">Error Bars</t>
  </si>
  <si>
    <t xml:space="preserve">Sample</t>
  </si>
  <si>
    <t xml:space="preserve">X-bar</t>
  </si>
  <si>
    <t xml:space="preserve">CL</t>
  </si>
  <si>
    <t xml:space="preserve">+</t>
  </si>
  <si>
    <t xml:space="preserve">-</t>
  </si>
  <si>
    <t xml:space="preserve">Max</t>
  </si>
  <si>
    <t xml:space="preserve">Min</t>
  </si>
  <si>
    <t xml:space="preserve">Insert rows above the gray line</t>
  </si>
  <si>
    <t xml:space="preserve">Operating Characteristic (OC) Curve</t>
  </si>
  <si>
    <t xml:space="preserve">The OC-Curve shows the probability of failing to detect a shift in the process mean if </t>
  </si>
  <si>
    <t xml:space="preserve">the first sample following the shift is within the control limits, assuming the process</t>
  </si>
  <si>
    <t xml:space="preserve">standard deviation stays the same, and the distribution is Normal.</t>
  </si>
  <si>
    <t xml:space="preserve">The OC-Curve is a plot of the Type II error vs. the shift in the process mean.</t>
  </si>
  <si>
    <t xml:space="preserve">The probability of a Type II error decreases if you increase the sample size, n.</t>
  </si>
  <si>
    <r>
      <rPr>
        <sz val="10"/>
        <color rgb="FFFFFFFF"/>
        <rFont val="Symbol"/>
        <family val="1"/>
        <charset val="2"/>
      </rPr>
      <t xml:space="preserve">s</t>
    </r>
    <r>
      <rPr>
        <sz val="10"/>
        <color rgb="FFFFFFFF"/>
        <rFont val="Arial"/>
        <family val="2"/>
      </rPr>
      <t xml:space="preserve">-shift</t>
    </r>
  </si>
  <si>
    <t xml:space="preserve">Process Mean</t>
  </si>
  <si>
    <r>
      <rPr>
        <sz val="10"/>
        <color rgb="FFFFFFFF"/>
        <rFont val="Arial"/>
        <family val="2"/>
      </rPr>
      <t xml:space="preserve">Z</t>
    </r>
    <r>
      <rPr>
        <vertAlign val="subscript"/>
        <sz val="10"/>
        <color rgb="FFFFFFFF"/>
        <rFont val="Arial"/>
        <family val="2"/>
      </rPr>
      <t xml:space="preserve">UCL</t>
    </r>
  </si>
  <si>
    <r>
      <rPr>
        <sz val="10"/>
        <color rgb="FFFFFFFF"/>
        <rFont val="Arial"/>
        <family val="2"/>
      </rPr>
      <t xml:space="preserve">Z</t>
    </r>
    <r>
      <rPr>
        <vertAlign val="subscript"/>
        <sz val="10"/>
        <color rgb="FFFFFFFF"/>
        <rFont val="Arial"/>
        <family val="2"/>
      </rPr>
      <t xml:space="preserve">LCL</t>
    </r>
  </si>
  <si>
    <r>
      <rPr>
        <sz val="10"/>
        <color rgb="FFFFFFFF"/>
        <rFont val="Arial"/>
        <family val="2"/>
      </rPr>
      <t xml:space="preserve">Prob, </t>
    </r>
    <r>
      <rPr>
        <sz val="10"/>
        <color rgb="FFFFFFFF"/>
        <rFont val="Symbol"/>
        <family val="1"/>
        <charset val="2"/>
      </rPr>
      <t xml:space="preserve">b</t>
    </r>
  </si>
  <si>
    <t xml:space="preserve">Terms of Use</t>
  </si>
  <si>
    <t xml:space="preserve">© 2009 Vertex42 LLC. All rights reserved.</t>
  </si>
  <si>
    <t xml:space="preserve">http://www.vertex42.com/ExcelTemplates/control-chart.html</t>
  </si>
  <si>
    <r>
      <rPr>
        <sz val="10"/>
        <rFont val="Arial"/>
        <family val="0"/>
      </rPr>
      <t xml:space="preserve">This </t>
    </r>
    <r>
      <rPr>
        <b val="true"/>
        <sz val="10"/>
        <rFont val="Trebuchet MS"/>
        <family val="2"/>
      </rPr>
      <t xml:space="preserve">TermsOfUse</t>
    </r>
    <r>
      <rPr>
        <sz val="10"/>
        <rFont val="Arial"/>
        <family val="2"/>
      </rPr>
      <t xml:space="preserve"> worksheet may not be modified, removed, or deleted.</t>
    </r>
  </si>
  <si>
    <t xml:space="preserve">Limited Use Policy</t>
  </si>
  <si>
    <r>
      <rPr>
        <sz val="10"/>
        <rFont val="Arial"/>
        <family val="2"/>
      </rPr>
      <t xml:space="preserve">You may make archival copies and customize this template (the "Software") for </t>
    </r>
    <r>
      <rPr>
        <b val="true"/>
        <sz val="10"/>
        <rFont val="Arial"/>
        <family val="2"/>
      </rPr>
      <t xml:space="preserve">personal use</t>
    </r>
    <r>
      <rPr>
        <sz val="10"/>
        <rFont val="Arial"/>
        <family val="2"/>
      </rPr>
      <t xml:space="preserve"> or for your</t>
    </r>
  </si>
  <si>
    <r>
      <rPr>
        <b val="true"/>
        <sz val="10"/>
        <rFont val="Arial"/>
        <family val="2"/>
      </rPr>
      <t xml:space="preserve">company use</t>
    </r>
    <r>
      <rPr>
        <sz val="10"/>
        <rFont val="Arial"/>
        <family val="2"/>
      </rPr>
      <t xml:space="preserve">. The customized template (with your specific personal or company information) may be </t>
    </r>
  </si>
  <si>
    <t xml:space="preserve">used and shared within your company, but this template or any document including or derived from</t>
  </si>
  <si>
    <r>
      <rPr>
        <sz val="10"/>
        <rFont val="Arial"/>
        <family val="0"/>
      </rPr>
      <t xml:space="preserve">this template </t>
    </r>
    <r>
      <rPr>
        <b val="true"/>
        <sz val="10"/>
        <color rgb="FFFF0000"/>
        <rFont val="Arial"/>
        <family val="2"/>
      </rPr>
      <t xml:space="preserve">may NOT be sold, distributed, or placed on a public server such as the internet.</t>
    </r>
  </si>
  <si>
    <t xml:space="preserve">No Warranties</t>
  </si>
  <si>
    <t xml:space="preserve">THE SOFTWARE AND ANY RELATED DOCUMENTATION ARE PROVIDED TO YOU "AS IS."</t>
  </si>
  <si>
    <t xml:space="preserve">VERTEX42, LLC MAKES NO WARRANTIES, EXPRESS OR IMPLIED, AND EXPRESSLY DISCLAIMS ALL</t>
  </si>
  <si>
    <t xml:space="preserve">REPRESENTATIONS, ORAL OR WRITTEN, TERMS, CONDITIONS, AND WARRANTIES, INCLUDING BUT NOT</t>
  </si>
  <si>
    <t xml:space="preserve">LIMITED TO, IMPLIED WARRANTIES OF MERCHANTABILITY, FITNESS FOR A PARTICULAR PURPOSE, AND</t>
  </si>
  <si>
    <t xml:space="preserve">NONINFRINGEMENT. WITHOUT LIMITING THE ABOVE YOU ACCEPT THAT THE SOFTWARE MAY NOT MEET</t>
  </si>
  <si>
    <t xml:space="preserve">YOUR REQUIREMENTS, OPERATE ERROR FREE, OR IDENTIFY ANY OR ALL ERRORS OR PROBLEMS, OR DO</t>
  </si>
  <si>
    <t xml:space="preserve">SO ACCURATELY. This Agreement does not affect any statutory rights you may have as a consumer.</t>
  </si>
  <si>
    <t xml:space="preserve">Limitation of Liability</t>
  </si>
  <si>
    <t xml:space="preserve">IN NO EVENT SHALL VERTEX42, LLC BE LIABLE TO YOU, FOR ANY DAMAGES, INCLUDING ANY LOST PROFITS,</t>
  </si>
  <si>
    <t xml:space="preserve">LOST SAVINGS, OR ANY OTHER DIRECT, INDIRECT, SPECIAL, INCIDENTAL, OR CONSEQUENTIAL DAMAGES</t>
  </si>
  <si>
    <t xml:space="preserve">ARISING FROM THE USE OR THE INABILITY TO USE THE SOFTWARE (EVEN IF WE OR AN AUTHORIZED DEALER</t>
  </si>
  <si>
    <t xml:space="preserve">OR DISTRIBUTOR HAS BEEN ADVISED OF THE POSSIBILITY OF THESE DAMAGES), OR ANY MISTAKES AND</t>
  </si>
  <si>
    <t xml:space="preserve">NEGLIGENCE IN DEVELOPING THIS SOFTWARE, OR FOR ANY CLAIM BY ANY OTHER PARTY. THE </t>
  </si>
  <si>
    <t xml:space="preserve">ORGANIZATION, BUSINESS, OR PERSON USING THIS SOFTWARE BEARS ALL RISKS AND RESPONSIBILITY </t>
  </si>
  <si>
    <t xml:space="preserve">FOR THE QUALITY AND PERFORMANCE OF THIS SOFTWARE.</t>
  </si>
  <si>
    <t xml:space="preserve">Somes states do not allow the limitation or exclusion of liability for incidental or consequential damages,</t>
  </si>
  <si>
    <t xml:space="preserve">so the above limitation may not apply to you.</t>
  </si>
  <si>
    <t xml:space="preserve">Control Chart Template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</si>
</sst>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[$$-409]#,##0.00;[RED]\-[$$-409]#,##0.00"/>
    <numFmt numFmtId="166" formatCode="M/D/YYYY"/>
    <numFmt numFmtId="167" formatCode="0.000"/>
    <numFmt numFmtId="168" formatCode="0%"/>
    <numFmt numFmtId="169" formatCode="0.0000"/>
    <numFmt numFmtId="170" formatCode="0.0"/>
    <numFmt numFmtId="171" formatCode="0.00000"/>
    <numFmt numFmtId="172" formatCode="0"/>
  </numFmts>
  <fonts count="35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b val="true"/>
      <sz val="18"/>
      <color rgb="FF3B4E87"/>
      <name val="Arial"/>
      <family val="2"/>
    </font>
    <font>
      <sz val="10"/>
      <name val="Arial"/>
      <family val="2"/>
    </font>
    <font>
      <b val="true"/>
      <sz val="10"/>
      <name val="Arial"/>
      <family val="2"/>
    </font>
    <font>
      <u val="single"/>
      <sz val="10"/>
      <color rgb="FF0000FF"/>
      <name val="Arial"/>
      <family val="0"/>
    </font>
    <font>
      <sz val="10"/>
      <name val="Symbol"/>
      <family val="1"/>
      <charset val="2"/>
    </font>
    <font>
      <i val="true"/>
      <sz val="10"/>
      <name val="Arial"/>
      <family val="2"/>
    </font>
    <font>
      <sz val="6"/>
      <color rgb="FFFFFFFF"/>
      <name val="Arial"/>
      <family val="2"/>
    </font>
    <font>
      <b val="true"/>
      <sz val="12"/>
      <color rgb="FFFFFFFF"/>
      <name val="Arial"/>
      <family val="2"/>
    </font>
    <font>
      <sz val="10"/>
      <color rgb="FFFFFFFF"/>
      <name val="Arial"/>
      <family val="2"/>
    </font>
    <font>
      <vertAlign val="subscript"/>
      <sz val="10"/>
      <name val="Arial"/>
      <family val="2"/>
    </font>
    <font>
      <sz val="8"/>
      <name val="Arial"/>
      <family val="2"/>
    </font>
    <font>
      <b val="true"/>
      <sz val="12"/>
      <name val="Arial"/>
      <family val="2"/>
    </font>
    <font>
      <i val="true"/>
      <sz val="10"/>
      <color rgb="FFFFFFFF"/>
      <name val="Arial"/>
      <family val="2"/>
    </font>
    <font>
      <i val="true"/>
      <sz val="8"/>
      <name val="Arial"/>
      <family val="2"/>
    </font>
    <font>
      <sz val="8"/>
      <color rgb="FF000000"/>
      <name val="Times New Roman"/>
      <family val="1"/>
    </font>
    <font>
      <sz val="8"/>
      <color rgb="FF000000"/>
      <name val="Arial"/>
      <family val="0"/>
    </font>
    <font>
      <i val="true"/>
      <sz val="8"/>
      <color rgb="FF000000"/>
      <name val="Times New Roman"/>
      <family val="1"/>
    </font>
    <font>
      <i val="true"/>
      <sz val="8"/>
      <color rgb="FF000000"/>
      <name val="Arial"/>
      <family val="0"/>
    </font>
    <font>
      <b val="true"/>
      <sz val="8"/>
      <color rgb="FF000000"/>
      <name val="Times New Roman"/>
      <family val="1"/>
    </font>
    <font>
      <b val="true"/>
      <sz val="8"/>
      <color rgb="FF000000"/>
      <name val="Symbol"/>
      <family val="1"/>
      <charset val="2"/>
    </font>
    <font>
      <b val="true"/>
      <sz val="8"/>
      <color rgb="FF000000"/>
      <name val="Arial"/>
      <family val="0"/>
    </font>
    <font>
      <sz val="10"/>
      <color rgb="FF000000"/>
      <name val="Arial"/>
      <family val="2"/>
    </font>
    <font>
      <sz val="10"/>
      <color rgb="FFFFFFFF"/>
      <name val="Symbol"/>
      <family val="1"/>
      <charset val="2"/>
    </font>
    <font>
      <vertAlign val="subscript"/>
      <sz val="10"/>
      <color rgb="FFFFFFFF"/>
      <name val="Arial"/>
      <family val="2"/>
    </font>
    <font>
      <sz val="8"/>
      <color rgb="FF000000"/>
      <name val="Arial"/>
      <family val="2"/>
    </font>
    <font>
      <sz val="8.75"/>
      <color rgb="FF000000"/>
      <name val="Arial"/>
      <family val="2"/>
    </font>
    <font>
      <b val="true"/>
      <sz val="10"/>
      <name val="Trebuchet MS"/>
      <family val="2"/>
    </font>
    <font>
      <b val="true"/>
      <sz val="10"/>
      <color rgb="FFFF0000"/>
      <name val="Arial"/>
      <family val="2"/>
    </font>
    <font>
      <sz val="12"/>
      <name val="Arial"/>
      <family val="0"/>
    </font>
  </fonts>
  <fills count="6">
    <fill>
      <patternFill patternType="none"/>
    </fill>
    <fill>
      <patternFill patternType="gray125"/>
    </fill>
    <fill>
      <patternFill patternType="solid">
        <fgColor rgb="FF3B4E87"/>
        <bgColor rgb="FF666699"/>
      </patternFill>
    </fill>
    <fill>
      <patternFill patternType="solid">
        <fgColor rgb="FFE4E8F3"/>
        <bgColor rgb="FFF0F0F0"/>
      </patternFill>
    </fill>
    <fill>
      <patternFill patternType="solid">
        <fgColor rgb="FFF0F0F0"/>
        <bgColor rgb="FFE4E8F3"/>
      </patternFill>
    </fill>
    <fill>
      <patternFill patternType="solid">
        <fgColor rgb="FFC0C0C0"/>
        <bgColor rgb="FFCCCC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 diagonalUp="false" diagonalDown="false">
      <left/>
      <right/>
      <top/>
      <bottom style="thin">
        <color rgb="FFC0C0C0"/>
      </bottom>
      <diagonal/>
    </border>
    <border diagonalUp="false" diagonalDown="false">
      <left/>
      <right/>
      <top/>
      <bottom style="thick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8" fontId="0" fillId="0" borderId="0" applyFont="true" applyBorder="false" applyAlignment="false" applyProtection="false"/>
    <xf numFmtId="164" fontId="9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right" vertical="bottom" textRotation="0" wrapText="false" indent="1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1" shrinkToFit="false"/>
      <protection locked="true" hidden="false"/>
    </xf>
    <xf numFmtId="164" fontId="7" fillId="0" borderId="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3" fillId="2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1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right" vertical="bottom" textRotation="0" wrapText="false" indent="1" shrinkToFit="false"/>
      <protection locked="true" hidden="false"/>
    </xf>
    <xf numFmtId="167" fontId="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right" vertical="bottom" textRotation="0" wrapText="false" indent="1" shrinkToFit="false"/>
      <protection locked="true" hidden="false"/>
    </xf>
    <xf numFmtId="169" fontId="7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1" shrinkToFit="false"/>
      <protection locked="true" hidden="false"/>
    </xf>
    <xf numFmtId="170" fontId="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8" fillId="2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2" borderId="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3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1" fillId="4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71" fontId="7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2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0F0F0"/>
      <rgbColor rgb="FFE4E8F3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B4E8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0282843535834592"/>
          <c:y val="0.0199125789218067"/>
          <c:w val="0.951678476013474"/>
          <c:h val="0.964545896066051"/>
        </c:manualLayout>
      </c:layout>
      <c:lineChart>
        <c:grouping val="standard"/>
        <c:varyColors val="0"/>
        <c:ser>
          <c:idx val="0"/>
          <c:order val="0"/>
          <c:tx>
            <c:strRef>
              <c:f>ControlChart!$B$39</c:f>
              <c:strCache>
                <c:ptCount val="1"/>
                <c:pt idx="0">
                  <c:v>X-bar</c:v>
                </c:pt>
              </c:strCache>
            </c:strRef>
          </c:tx>
          <c:spPr>
            <a:solidFill>
              <a:srgbClr val="000080"/>
            </a:solidFill>
            <a:ln w="12600">
              <a:solidFill>
                <a:srgbClr val="000080"/>
              </a:solidFill>
              <a:round/>
            </a:ln>
          </c:spPr>
          <c:marker>
            <c:symbol val="diamond"/>
            <c:size val="5"/>
            <c:spPr>
              <a:solidFill>
                <a:srgbClr val="000080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ControlChart!$A$40:$A$55</c:f>
              <c:strCach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/>
                </c:pt>
              </c:strCache>
            </c:strRef>
          </c:cat>
          <c:val>
            <c:numRef>
              <c:f>ControlChart!$B$40:$B$55</c:f>
              <c:numCache>
                <c:formatCode>General</c:formatCode>
                <c:ptCount val="16"/>
                <c:pt idx="0">
                  <c:v>32.1</c:v>
                </c:pt>
                <c:pt idx="1">
                  <c:v>29.87</c:v>
                </c:pt>
                <c:pt idx="2">
                  <c:v>30.88</c:v>
                </c:pt>
                <c:pt idx="3">
                  <c:v>31.67</c:v>
                </c:pt>
                <c:pt idx="4">
                  <c:v>29.15</c:v>
                </c:pt>
                <c:pt idx="5">
                  <c:v>32.32</c:v>
                </c:pt>
                <c:pt idx="6">
                  <c:v>30.43</c:v>
                </c:pt>
                <c:pt idx="7">
                  <c:v>31.48</c:v>
                </c:pt>
                <c:pt idx="8">
                  <c:v>29.88</c:v>
                </c:pt>
                <c:pt idx="9">
                  <c:v>28.82</c:v>
                </c:pt>
                <c:pt idx="10">
                  <c:v>30.54</c:v>
                </c:pt>
                <c:pt idx="11">
                  <c:v>29.23</c:v>
                </c:pt>
                <c:pt idx="12">
                  <c:v>30.9</c:v>
                </c:pt>
                <c:pt idx="13">
                  <c:v>32.31</c:v>
                </c:pt>
                <c:pt idx="14">
                  <c:v>30.3</c:v>
                </c:pt>
                <c:pt idx="15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ControlChart!$C$39</c:f>
              <c:strCache>
                <c:ptCount val="1"/>
                <c:pt idx="0">
                  <c:v>CL</c:v>
                </c:pt>
              </c:strCache>
            </c:strRef>
          </c:tx>
          <c:spPr>
            <a:solidFill>
              <a:srgbClr val="0000ff"/>
            </a:solidFill>
            <a:ln w="12600">
              <a:solidFill>
                <a:srgbClr val="0000ff"/>
              </a:solidFill>
              <a:custDash/>
              <a:round/>
            </a:ln>
          </c:spPr>
          <c:marker>
            <c:symbol val="none"/>
          </c:marker>
          <c:dLbls>
            <c:dLbl>
              <c:idx val="14"/>
              <c:dLblPos val="r"/>
              <c:showLegendKey val="0"/>
              <c:showVal val="1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ControlChart!$A$40:$A$55</c:f>
              <c:strCach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/>
                </c:pt>
              </c:strCache>
            </c:strRef>
          </c:cat>
          <c:val>
            <c:numRef>
              <c:f>ControlChart!$C$40:$C$55</c:f>
              <c:numCache>
                <c:formatCode>General</c:formatCode>
                <c:ptCount val="16"/>
                <c:pt idx="0">
                  <c:v>30.5</c:v>
                </c:pt>
                <c:pt idx="1">
                  <c:v>30.5</c:v>
                </c:pt>
                <c:pt idx="2">
                  <c:v>30.5</c:v>
                </c:pt>
                <c:pt idx="3">
                  <c:v>30.5</c:v>
                </c:pt>
                <c:pt idx="4">
                  <c:v>30.5</c:v>
                </c:pt>
                <c:pt idx="5">
                  <c:v>30.5</c:v>
                </c:pt>
                <c:pt idx="6">
                  <c:v>30.5</c:v>
                </c:pt>
                <c:pt idx="7">
                  <c:v>30.5</c:v>
                </c:pt>
                <c:pt idx="8">
                  <c:v>30.5</c:v>
                </c:pt>
                <c:pt idx="9">
                  <c:v>30.5</c:v>
                </c:pt>
                <c:pt idx="10">
                  <c:v>30.5</c:v>
                </c:pt>
                <c:pt idx="11">
                  <c:v>30.5</c:v>
                </c:pt>
                <c:pt idx="12">
                  <c:v>30.5</c:v>
                </c:pt>
                <c:pt idx="13">
                  <c:v>30.5</c:v>
                </c:pt>
                <c:pt idx="14">
                  <c:v>30.5</c:v>
                </c:pt>
                <c:pt idx="15">
                  <c:v/>
                </c:pt>
              </c:numCache>
            </c:numRef>
          </c:val>
          <c:smooth val="0"/>
        </c:ser>
        <c:ser>
          <c:idx val="2"/>
          <c:order val="2"/>
          <c:tx>
            <c:strRef>
              <c:f>ControlChart!$D$39</c:f>
              <c:strCache>
                <c:ptCount val="1"/>
                <c:pt idx="0">
                  <c:v>UCL</c:v>
                </c:pt>
              </c:strCache>
            </c:strRef>
          </c:tx>
          <c:spPr>
            <a:solidFill>
              <a:srgbClr val="ff0000"/>
            </a:solidFill>
            <a:ln w="12600">
              <a:solidFill>
                <a:srgbClr val="ff0000"/>
              </a:solidFill>
              <a:round/>
            </a:ln>
          </c:spPr>
          <c:marker>
            <c:symbol val="none"/>
          </c:marker>
          <c:dLbls>
            <c:dLbl>
              <c:idx val="14"/>
              <c:dLblPos val="r"/>
              <c:showLegendKey val="0"/>
              <c:showVal val="1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ControlChart!$A$40:$A$55</c:f>
              <c:strCach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/>
                </c:pt>
              </c:strCache>
            </c:strRef>
          </c:cat>
          <c:val>
            <c:numRef>
              <c:f>ControlChart!$D$40:$D$55</c:f>
              <c:numCache>
                <c:formatCode>General</c:formatCode>
                <c:ptCount val="16"/>
                <c:pt idx="0">
                  <c:v>32.5124611797498</c:v>
                </c:pt>
                <c:pt idx="1">
                  <c:v>32.5124611797498</c:v>
                </c:pt>
                <c:pt idx="2">
                  <c:v>32.5124611797498</c:v>
                </c:pt>
                <c:pt idx="3">
                  <c:v>32.5124611797498</c:v>
                </c:pt>
                <c:pt idx="4">
                  <c:v>32.5124611797498</c:v>
                </c:pt>
                <c:pt idx="5">
                  <c:v>32.5124611797498</c:v>
                </c:pt>
                <c:pt idx="6">
                  <c:v>32.5124611797498</c:v>
                </c:pt>
                <c:pt idx="7">
                  <c:v>32.5124611797498</c:v>
                </c:pt>
                <c:pt idx="8">
                  <c:v>32.5124611797498</c:v>
                </c:pt>
                <c:pt idx="9">
                  <c:v>32.5124611797498</c:v>
                </c:pt>
                <c:pt idx="10">
                  <c:v>32.5124611797498</c:v>
                </c:pt>
                <c:pt idx="11">
                  <c:v>32.5124611797498</c:v>
                </c:pt>
                <c:pt idx="12">
                  <c:v>32.5124611797498</c:v>
                </c:pt>
                <c:pt idx="13">
                  <c:v>32.5124611797498</c:v>
                </c:pt>
                <c:pt idx="14">
                  <c:v>32.5124611797498</c:v>
                </c:pt>
                <c:pt idx="15">
                  <c:v/>
                </c:pt>
              </c:numCache>
            </c:numRef>
          </c:val>
          <c:smooth val="0"/>
        </c:ser>
        <c:ser>
          <c:idx val="3"/>
          <c:order val="3"/>
          <c:tx>
            <c:strRef>
              <c:f>ControlChart!$E$39</c:f>
              <c:strCache>
                <c:ptCount val="1"/>
                <c:pt idx="0">
                  <c:v>LCL</c:v>
                </c:pt>
              </c:strCache>
            </c:strRef>
          </c:tx>
          <c:spPr>
            <a:solidFill>
              <a:srgbClr val="ff0000"/>
            </a:solidFill>
            <a:ln w="12600">
              <a:solidFill>
                <a:srgbClr val="ff0000"/>
              </a:solidFill>
              <a:round/>
            </a:ln>
          </c:spPr>
          <c:marker>
            <c:symbol val="none"/>
          </c:marker>
          <c:dLbls>
            <c:dLbl>
              <c:idx val="14"/>
              <c:dLblPos val="r"/>
              <c:showLegendKey val="0"/>
              <c:showVal val="1"/>
              <c:showCatName val="0"/>
              <c:showSerName val="0"/>
              <c:showPercent val="0"/>
            </c:dLbl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ControlChart!$A$40:$A$55</c:f>
              <c:strCach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/>
                </c:pt>
              </c:strCache>
            </c:strRef>
          </c:cat>
          <c:val>
            <c:numRef>
              <c:f>ControlChart!$E$40:$E$55</c:f>
              <c:numCache>
                <c:formatCode>General</c:formatCode>
                <c:ptCount val="16"/>
                <c:pt idx="0">
                  <c:v>28.4875388202502</c:v>
                </c:pt>
                <c:pt idx="1">
                  <c:v>28.4875388202502</c:v>
                </c:pt>
                <c:pt idx="2">
                  <c:v>28.4875388202502</c:v>
                </c:pt>
                <c:pt idx="3">
                  <c:v>28.4875388202502</c:v>
                </c:pt>
                <c:pt idx="4">
                  <c:v>28.4875388202502</c:v>
                </c:pt>
                <c:pt idx="5">
                  <c:v>28.4875388202502</c:v>
                </c:pt>
                <c:pt idx="6">
                  <c:v>28.4875388202502</c:v>
                </c:pt>
                <c:pt idx="7">
                  <c:v>28.4875388202502</c:v>
                </c:pt>
                <c:pt idx="8">
                  <c:v>28.4875388202502</c:v>
                </c:pt>
                <c:pt idx="9">
                  <c:v>28.4875388202502</c:v>
                </c:pt>
                <c:pt idx="10">
                  <c:v>28.4875388202502</c:v>
                </c:pt>
                <c:pt idx="11">
                  <c:v>28.4875388202502</c:v>
                </c:pt>
                <c:pt idx="12">
                  <c:v>28.4875388202502</c:v>
                </c:pt>
                <c:pt idx="13">
                  <c:v>28.4875388202502</c:v>
                </c:pt>
                <c:pt idx="14">
                  <c:v>28.4875388202502</c:v>
                </c:pt>
                <c:pt idx="15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33402022"/>
        <c:axId val="19241940"/>
      </c:lineChart>
      <c:catAx>
        <c:axId val="3340202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0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Sample #</a:t>
                </a:r>
              </a:p>
            </c:rich>
          </c:tx>
          <c:layout>
            <c:manualLayout>
              <c:xMode val="edge"/>
              <c:yMode val="edge"/>
              <c:x val="0.479990706859499"/>
              <c:y val="0.928840315725562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spPr>
          <a:ln>
            <a:solidFill>
              <a:srgbClr val="00000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19241940"/>
        <c:crossesAt val="0"/>
        <c:auto val="1"/>
        <c:lblAlgn val="ctr"/>
        <c:lblOffset val="100"/>
      </c:catAx>
      <c:valAx>
        <c:axId val="19241940"/>
        <c:scaling>
          <c:orientation val="minMax"/>
          <c:max val="35"/>
          <c:min val="26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0" sz="1000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Average Thickness (mm)</a:t>
                </a:r>
              </a:p>
            </c:rich>
          </c:tx>
          <c:layout>
            <c:manualLayout>
              <c:xMode val="edge"/>
              <c:yMode val="edge"/>
              <c:x val="0.0200383342045653"/>
              <c:y val="0.69374620522161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000000"/>
            </a:solidFill>
          </a:ln>
        </c:spPr>
        <c:txPr>
          <a:bodyPr/>
          <a:p>
            <a:pPr>
              <a:defRPr b="0" sz="10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33402022"/>
        <c:crosses val="min"/>
        <c:crossBetween val="midCat"/>
      </c:valAx>
      <c:spPr>
        <a:noFill/>
        <a:ln w="12600">
          <a:noFill/>
        </a:ln>
      </c:spPr>
    </c:plotArea>
    <c:plotVisOnly val="0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ayout>
        <c:manualLayout>
          <c:layoutTarget val="inner"/>
          <c:xMode val="edge"/>
          <c:yMode val="edge"/>
          <c:x val="0.0219023779724656"/>
          <c:y val="0.0198731501057082"/>
          <c:w val="0.958072590738423"/>
          <c:h val="0.968569415081043"/>
        </c:manualLayout>
      </c:layout>
      <c:scatterChart>
        <c:scatterStyle val="lineMarker"/>
        <c:varyColors val="0"/>
        <c:ser>
          <c:idx val="0"/>
          <c:order val="0"/>
          <c:tx>
            <c:strRef>
              <c:f>OC_Curve!$B$26</c:f>
              <c:strCache>
                <c:ptCount val="1"/>
                <c:pt idx="0">
                  <c:v>Process Mean</c:v>
                </c:pt>
              </c:strCache>
            </c:strRef>
          </c:tx>
          <c:spPr>
            <a:solidFill>
              <a:srgbClr val="000080"/>
            </a:solidFill>
            <a:ln w="12600">
              <a:solidFill>
                <a:srgbClr val="000080"/>
              </a:solidFill>
              <a:round/>
            </a:ln>
          </c:spPr>
          <c:marker>
            <c:symbol val="diamond"/>
            <c:size val="5"/>
            <c:spPr>
              <a:solidFill>
                <a:srgbClr val="000080"/>
              </a:solidFill>
            </c:spPr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OC_Curve!$B$27:$B$39</c:f>
              <c:numCache>
                <c:formatCode>General</c:formatCode>
                <c:ptCount val="13"/>
                <c:pt idx="0">
                  <c:v>35</c:v>
                </c:pt>
                <c:pt idx="1">
                  <c:v>34.625</c:v>
                </c:pt>
                <c:pt idx="2">
                  <c:v>34.25</c:v>
                </c:pt>
                <c:pt idx="3">
                  <c:v>33.875</c:v>
                </c:pt>
                <c:pt idx="4">
                  <c:v>33.5</c:v>
                </c:pt>
                <c:pt idx="5">
                  <c:v>33.125</c:v>
                </c:pt>
                <c:pt idx="6">
                  <c:v>32.75</c:v>
                </c:pt>
                <c:pt idx="7">
                  <c:v>32.375</c:v>
                </c:pt>
                <c:pt idx="8">
                  <c:v>32</c:v>
                </c:pt>
                <c:pt idx="9">
                  <c:v>31.625</c:v>
                </c:pt>
                <c:pt idx="10">
                  <c:v>31.25</c:v>
                </c:pt>
                <c:pt idx="11">
                  <c:v>30.875</c:v>
                </c:pt>
                <c:pt idx="12">
                  <c:v>30.5</c:v>
                </c:pt>
              </c:numCache>
            </c:numRef>
          </c:xVal>
          <c:yVal>
            <c:numRef>
              <c:f>OC_Curve!$E$27:$E$39</c:f>
              <c:numCache>
                <c:formatCode>General</c:formatCode>
                <c:ptCount val="13"/>
                <c:pt idx="0">
                  <c:v>0.00010436726271057</c:v>
                </c:pt>
                <c:pt idx="1">
                  <c:v>0.000818627129389515</c:v>
                </c:pt>
                <c:pt idx="2">
                  <c:v>0.00479642809227943</c:v>
                </c:pt>
                <c:pt idx="3">
                  <c:v>0.0211197407899424</c:v>
                </c:pt>
                <c:pt idx="4">
                  <c:v>0.0704920839469962</c:v>
                </c:pt>
                <c:pt idx="5">
                  <c:v>0.180589989592263</c:v>
                </c:pt>
                <c:pt idx="6">
                  <c:v>0.361631234186582</c:v>
                </c:pt>
                <c:pt idx="7">
                  <c:v>0.581180739779133</c:v>
                </c:pt>
                <c:pt idx="8">
                  <c:v>0.777546041387236</c:v>
                </c:pt>
                <c:pt idx="9">
                  <c:v>0.907072378351774</c:v>
                </c:pt>
                <c:pt idx="10">
                  <c:v>0.970060578772435</c:v>
                </c:pt>
                <c:pt idx="11">
                  <c:v>0.992490205260261</c:v>
                </c:pt>
                <c:pt idx="12">
                  <c:v>0.997300203936746</c:v>
                </c:pt>
              </c:numCache>
            </c:numRef>
          </c:yVal>
          <c:smooth val="0"/>
        </c:ser>
        <c:ser>
          <c:idx val="1"/>
          <c:order val="1"/>
          <c:spPr>
            <a:solidFill>
              <a:srgbClr val="0000ff"/>
            </a:solidFill>
            <a:ln>
              <a:solidFill>
                <a:srgbClr val="0000ff"/>
              </a:solidFill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OC_Curve!$B$27:$B$39</c:f>
              <c:numCache>
                <c:formatCode>General</c:formatCode>
                <c:ptCount val="13"/>
                <c:pt idx="0">
                  <c:v>35</c:v>
                </c:pt>
                <c:pt idx="1">
                  <c:v>34.625</c:v>
                </c:pt>
                <c:pt idx="2">
                  <c:v>34.25</c:v>
                </c:pt>
                <c:pt idx="3">
                  <c:v>33.875</c:v>
                </c:pt>
                <c:pt idx="4">
                  <c:v>33.5</c:v>
                </c:pt>
                <c:pt idx="5">
                  <c:v>33.125</c:v>
                </c:pt>
                <c:pt idx="6">
                  <c:v>32.75</c:v>
                </c:pt>
                <c:pt idx="7">
                  <c:v>32.375</c:v>
                </c:pt>
                <c:pt idx="8">
                  <c:v>32</c:v>
                </c:pt>
                <c:pt idx="9">
                  <c:v>31.625</c:v>
                </c:pt>
                <c:pt idx="10">
                  <c:v>31.25</c:v>
                </c:pt>
                <c:pt idx="11">
                  <c:v>30.875</c:v>
                </c:pt>
                <c:pt idx="12">
                  <c:v>30.5</c:v>
                </c:pt>
              </c:numCache>
            </c:numRef>
          </c:xVal>
          <c:smooth val="0"/>
        </c:ser>
        <c:axId val="17682624"/>
        <c:axId val="33178912"/>
      </c:scatterChart>
      <c:valAx>
        <c:axId val="1768262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sz="87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0" sz="87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New Process Mean</a:t>
                </a:r>
              </a:p>
            </c:rich>
          </c:tx>
          <c:layout>
            <c:manualLayout>
              <c:xMode val="edge"/>
              <c:yMode val="edge"/>
              <c:x val="0.401126408010013"/>
              <c:y val="0.92431289640592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spPr>
          <a:ln>
            <a:solidFill>
              <a:srgbClr val="000000"/>
            </a:solidFill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33178912"/>
        <c:crossesAt val="0"/>
        <c:crossBetween val="midCat"/>
      </c:valAx>
      <c:valAx>
        <c:axId val="33178912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0" sz="87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defRPr>
                </a:pPr>
                <a:r>
                  <a:rPr b="0" sz="875" spc="-1" strike="noStrike">
                    <a:solidFill>
                      <a:srgbClr val="000000"/>
                    </a:solidFill>
                    <a:uFill>
                      <a:solidFill>
                        <a:srgbClr val="ffffff"/>
                      </a:solidFill>
                    </a:uFill>
                    <a:latin typeface="Arial"/>
                  </a:rPr>
                  <a:t>Probability of Nondetection</a:t>
                </a:r>
              </a:p>
            </c:rich>
          </c:tx>
          <c:layout>
            <c:manualLayout>
              <c:xMode val="edge"/>
              <c:yMode val="edge"/>
              <c:x val="0.0201144287502235"/>
              <c:y val="0.734319943622269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rgbClr val="000000"/>
            </a:solidFill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17682624"/>
        <c:crossesAt val="0"/>
        <c:crossBetween val="midCat"/>
      </c:valAx>
      <c:spPr>
        <a:noFill/>
        <a:ln w="12600">
          <a:noFill/>
        </a:ln>
      </c:spPr>
    </c:plotArea>
    <c:plotVisOnly val="0"/>
    <c:dispBlanksAs val="span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720</xdr:colOff>
      <xdr:row>0</xdr:row>
      <xdr:rowOff>0</xdr:rowOff>
    </xdr:from>
    <xdr:to>
      <xdr:col>11</xdr:col>
      <xdr:colOff>472680</xdr:colOff>
      <xdr:row>0</xdr:row>
      <xdr:rowOff>284040</xdr:rowOff>
    </xdr:to>
    <xdr:pic>
      <xdr:nvPicPr>
        <xdr:cNvPr id="0" name="vertex42_logo_40px" descr=""/>
        <xdr:cNvPicPr/>
      </xdr:nvPicPr>
      <xdr:blipFill>
        <a:blip r:embed="rId1"/>
        <a:stretch/>
      </xdr:blipFill>
      <xdr:spPr>
        <a:xfrm>
          <a:off x="6694560" y="0"/>
          <a:ext cx="1418400" cy="284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10</xdr:col>
      <xdr:colOff>720</xdr:colOff>
      <xdr:row>4</xdr:row>
      <xdr:rowOff>0</xdr:rowOff>
    </xdr:from>
    <xdr:to>
      <xdr:col>12</xdr:col>
      <xdr:colOff>943200</xdr:colOff>
      <xdr:row>28</xdr:row>
      <xdr:rowOff>133920</xdr:rowOff>
    </xdr:to>
    <xdr:sp>
      <xdr:nvSpPr>
        <xdr:cNvPr id="1" name="CustomShape 1"/>
        <xdr:cNvSpPr/>
      </xdr:nvSpPr>
      <xdr:spPr>
        <a:xfrm>
          <a:off x="6694560" y="781560"/>
          <a:ext cx="2835000" cy="4071600"/>
        </a:xfrm>
        <a:custGeom>
          <a:avLst/>
          <a:gdLst/>
          <a:ahLst/>
          <a:rect l="0" t="0" r="r" b="b"/>
          <a:pathLst>
            <a:path w="7877" h="11312">
              <a:moveTo>
                <a:pt x="550" y="0"/>
              </a:moveTo>
              <a:cubicBezTo>
                <a:pt x="275" y="0"/>
                <a:pt x="0" y="275"/>
                <a:pt x="0" y="550"/>
              </a:cubicBezTo>
              <a:lnTo>
                <a:pt x="0" y="10760"/>
              </a:lnTo>
              <a:cubicBezTo>
                <a:pt x="0" y="11035"/>
                <a:pt x="275" y="11311"/>
                <a:pt x="550" y="11311"/>
              </a:cubicBezTo>
              <a:lnTo>
                <a:pt x="7325" y="11311"/>
              </a:lnTo>
              <a:cubicBezTo>
                <a:pt x="7600" y="11311"/>
                <a:pt x="7876" y="11035"/>
                <a:pt x="7876" y="10760"/>
              </a:cubicBezTo>
              <a:lnTo>
                <a:pt x="7876" y="550"/>
              </a:lnTo>
              <a:cubicBezTo>
                <a:pt x="7876" y="275"/>
                <a:pt x="7600" y="0"/>
                <a:pt x="7325" y="0"/>
              </a:cubicBezTo>
              <a:lnTo>
                <a:pt x="550" y="0"/>
              </a:lnTo>
            </a:path>
          </a:pathLst>
        </a:custGeom>
        <a:solidFill>
          <a:srgbClr val="ffffff"/>
        </a:solidFill>
        <a:ln w="9360">
          <a:solidFill>
            <a:srgbClr val="000000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20160" rIns="20160" tIns="20160" bIns="20160"/>
        <a:p>
          <a:r>
            <a:rPr b="1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Instructions: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This Control Chart Template creates a simple process control chart for samples of size n.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Enter the estimated process mean, standard deviation, and sample size for the quality characteristic that you are monitoring. If these values are unknown,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Choose a k-value (typically 3) for setting the control limits.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Replace the X-bar values in the Data Table with your own data set (use Paste Special - Values).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You can delete unused rows in the data table.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If you need to insert additional rows in the data table, insert rows above the gray line below the table so that series in the chart expand accordingly.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If you want to include error bars to represent the range for each sample, enter the Max and Min values in the Data Table.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8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- The chart is a "line chart" type so the X-axis (the Sample column) can be text or a date.</a:t>
          </a:r>
          <a:endParaRPr b="0" lang="en-US" sz="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0</xdr:col>
      <xdr:colOff>0</xdr:colOff>
      <xdr:row>10</xdr:row>
      <xdr:rowOff>360</xdr:rowOff>
    </xdr:from>
    <xdr:to>
      <xdr:col>8</xdr:col>
      <xdr:colOff>532080</xdr:colOff>
      <xdr:row>28</xdr:row>
      <xdr:rowOff>38520</xdr:rowOff>
    </xdr:to>
    <xdr:graphicFrame>
      <xdr:nvGraphicFramePr>
        <xdr:cNvPr id="2" name=""/>
        <xdr:cNvGraphicFramePr/>
      </xdr:nvGraphicFramePr>
      <xdr:xfrm>
        <a:off x="0" y="1782000"/>
        <a:ext cx="6209280" cy="2975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39960</xdr:colOff>
      <xdr:row>9</xdr:row>
      <xdr:rowOff>720</xdr:rowOff>
    </xdr:from>
    <xdr:to>
      <xdr:col>6</xdr:col>
      <xdr:colOff>1440</xdr:colOff>
      <xdr:row>24</xdr:row>
      <xdr:rowOff>115200</xdr:rowOff>
    </xdr:to>
    <xdr:graphicFrame>
      <xdr:nvGraphicFramePr>
        <xdr:cNvPr id="3" name=""/>
        <xdr:cNvGraphicFramePr/>
      </xdr:nvGraphicFramePr>
      <xdr:xfrm>
        <a:off x="39960" y="1591200"/>
        <a:ext cx="4042440" cy="2562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5293800</xdr:colOff>
      <xdr:row>1</xdr:row>
      <xdr:rowOff>39240</xdr:rowOff>
    </xdr:from>
    <xdr:to>
      <xdr:col>0</xdr:col>
      <xdr:colOff>6701400</xdr:colOff>
      <xdr:row>2</xdr:row>
      <xdr:rowOff>169920</xdr:rowOff>
    </xdr:to>
    <xdr:pic>
      <xdr:nvPicPr>
        <xdr:cNvPr id="4" name="vertex42_logo_40px" descr=""/>
        <xdr:cNvPicPr/>
      </xdr:nvPicPr>
      <xdr:blipFill>
        <a:blip r:embed="rId1"/>
        <a:stretch/>
      </xdr:blipFill>
      <xdr:spPr>
        <a:xfrm>
          <a:off x="5293800" y="232560"/>
          <a:ext cx="1407600" cy="294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://www.vertex42.com/ExcelTemplates/control-chart.html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control-chart.html" TargetMode="External"/><Relationship Id="rId2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control-chart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V5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9.56"/>
    <col collapsed="false" customWidth="true" hidden="false" outlineLevel="0" max="2" min="2" style="0" width="12.7"/>
    <col collapsed="false" customWidth="true" hidden="false" outlineLevel="0" max="5" min="3" style="0" width="10.7"/>
    <col collapsed="false" customWidth="true" hidden="false" outlineLevel="0" max="9" min="6" style="0" width="8.7"/>
    <col collapsed="false" customWidth="true" hidden="false" outlineLevel="0" max="10" min="10" style="0" width="5.7"/>
    <col collapsed="false" customWidth="true" hidden="false" outlineLevel="0" max="13" min="11" style="0" width="13.41"/>
    <col collapsed="false" customWidth="true" hidden="false" outlineLevel="0" max="256" min="14" style="0" width="9.13"/>
    <col collapsed="false" customWidth="false" hidden="false" outlineLevel="0" max="1025" min="257" style="0" width="11.52"/>
  </cols>
  <sheetData>
    <row r="1" customFormat="false" ht="22.45" hidden="false" customHeight="false" outlineLevel="0" collapsed="false">
      <c r="A1" s="1" t="s">
        <v>0</v>
      </c>
      <c r="B1" s="2"/>
      <c r="C1" s="3"/>
      <c r="D1" s="3"/>
      <c r="E1" s="3"/>
      <c r="F1" s="4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customFormat="false" ht="12.85" hidden="false" customHeight="false" outlineLevel="0" collapsed="false">
      <c r="A2" s="5" t="s">
        <v>1</v>
      </c>
      <c r="B2" s="4"/>
      <c r="C2" s="6"/>
      <c r="D2" s="6"/>
      <c r="E2" s="6"/>
      <c r="F2" s="4"/>
      <c r="G2" s="4"/>
      <c r="H2" s="4"/>
      <c r="I2" s="4"/>
      <c r="J2" s="4"/>
      <c r="K2" s="6" t="s">
        <v>2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customFormat="false" ht="13.4" hidden="false" customHeight="false" outlineLevel="0" collapsed="false">
      <c r="A3" s="7" t="s">
        <v>3</v>
      </c>
      <c r="B3" s="7"/>
      <c r="C3" s="8"/>
      <c r="D3" s="4"/>
      <c r="E3" s="9"/>
      <c r="F3" s="4"/>
      <c r="G3" s="4"/>
      <c r="H3" s="4"/>
      <c r="I3" s="4"/>
      <c r="J3" s="4"/>
      <c r="K3" s="10" t="s">
        <v>4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customFormat="false" ht="12.85" hidden="false" customHeight="false" outlineLevel="0" collapsed="false">
      <c r="A4" s="4"/>
      <c r="B4" s="11"/>
      <c r="C4" s="8"/>
      <c r="D4" s="4"/>
      <c r="E4" s="9"/>
      <c r="F4" s="9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customFormat="false" ht="12.85" hidden="false" customHeight="false" outlineLevel="0" collapsed="false">
      <c r="A5" s="4"/>
      <c r="B5" s="12" t="s">
        <v>5</v>
      </c>
      <c r="C5" s="13" t="s">
        <v>6</v>
      </c>
      <c r="D5" s="13"/>
      <c r="E5" s="1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customFormat="false" ht="13.4" hidden="false" customHeight="false" outlineLevel="0" collapsed="false">
      <c r="A6" s="4"/>
      <c r="B6" s="14" t="s">
        <v>7</v>
      </c>
      <c r="C6" s="15" t="n">
        <v>30.5</v>
      </c>
      <c r="D6" s="9"/>
      <c r="E6" s="9"/>
      <c r="F6" s="9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customFormat="false" ht="13.4" hidden="false" customHeight="false" outlineLevel="0" collapsed="false">
      <c r="A7" s="4"/>
      <c r="B7" s="14" t="s">
        <v>8</v>
      </c>
      <c r="C7" s="16" t="n">
        <v>1.5</v>
      </c>
      <c r="D7" s="4"/>
      <c r="E7" s="9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customFormat="false" ht="13.4" hidden="false" customHeight="false" outlineLevel="0" collapsed="false">
      <c r="A8" s="4"/>
      <c r="B8" s="17" t="s">
        <v>9</v>
      </c>
      <c r="C8" s="18" t="n">
        <v>5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</row>
    <row r="9" customFormat="false" ht="12.85" hidden="false" customHeight="false" outlineLevel="0" collapsed="false">
      <c r="A9" s="4"/>
      <c r="B9" s="19" t="s">
        <v>10</v>
      </c>
      <c r="C9" s="20" t="n">
        <v>3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</row>
    <row r="10" customFormat="false" ht="12.85" hidden="fals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</row>
    <row r="11" customFormat="false" ht="12.85" hidden="fals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</row>
    <row r="12" customFormat="false" ht="12.85" hidden="false" customHeight="false" outlineLevel="0" collapsed="false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</row>
    <row r="13" customFormat="false" ht="12.85" hidden="false" customHeight="false" outlineLevel="0" collapsed="false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</row>
    <row r="14" customFormat="false" ht="12.85" hidden="false" customHeight="false" outlineLevel="0" collapsed="false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</row>
    <row r="15" customFormat="false" ht="12.85" hidden="false" customHeight="false" outlineLevel="0" collapsed="false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</row>
    <row r="16" customFormat="false" ht="12.85" hidden="false" customHeight="false" outlineLevel="0" collapsed="false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</row>
    <row r="17" customFormat="false" ht="12.85" hidden="false" customHeight="false" outlineLevel="0" collapsed="false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</row>
    <row r="18" customFormat="false" ht="12.85" hidden="false" customHeight="false" outlineLevel="0" collapsed="false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</row>
    <row r="19" customFormat="false" ht="12.85" hidden="false" customHeight="false" outlineLevel="0" collapsed="false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customFormat="false" ht="12.85" hidden="false" customHeight="false" outlineLevel="0" collapsed="false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customFormat="false" ht="12.85" hidden="false" customHeight="false" outlineLevel="0" collapsed="false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customFormat="false" ht="12.85" hidden="false" customHeight="false" outlineLevel="0" collapsed="false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customFormat="false" ht="12.85" hidden="false" customHeight="false" outlineLevel="0" collapsed="false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customFormat="false" ht="12.85" hidden="false" customHeight="false" outlineLevel="0" collapsed="false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customFormat="false" ht="12.85" hidden="false" customHeight="false" outlineLevel="0" collapsed="false">
      <c r="A25" s="4"/>
      <c r="B25" s="4"/>
      <c r="C25" s="4"/>
      <c r="D25" s="4"/>
      <c r="E25" s="4"/>
      <c r="F25" s="4"/>
      <c r="G25" s="21" t="s">
        <v>11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customFormat="false" ht="12.85" hidden="false" customHeight="false" outlineLevel="0" collapsed="false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customFormat="false" ht="12.85" hidden="false" customHeight="false" outlineLevel="0" collapsed="false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customFormat="false" ht="12.85" hidden="false" customHeight="false" outlineLevel="0" collapsed="false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</row>
    <row r="29" customFormat="false" ht="12.85" hidden="false" customHeight="false" outlineLevel="0" collapsed="false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</row>
    <row r="30" customFormat="false" ht="15.25" hidden="false" customHeight="false" outlineLevel="0" collapsed="false">
      <c r="A30" s="22" t="s">
        <v>12</v>
      </c>
      <c r="B30" s="23"/>
      <c r="C30" s="23"/>
      <c r="D30" s="23"/>
      <c r="E30" s="2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</row>
    <row r="31" customFormat="false" ht="12.85" hidden="false" customHeight="false" outlineLevel="0" collapsed="false">
      <c r="A31" s="2"/>
      <c r="B31" s="24" t="s">
        <v>13</v>
      </c>
      <c r="C31" s="25" t="n">
        <f aca="false">C6</f>
        <v>30.5</v>
      </c>
      <c r="D31" s="2"/>
      <c r="E31" s="2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</row>
    <row r="32" customFormat="false" ht="15.65" hidden="false" customHeight="false" outlineLevel="0" collapsed="false">
      <c r="A32" s="2"/>
      <c r="B32" s="26" t="s">
        <v>14</v>
      </c>
      <c r="C32" s="27" t="n">
        <f aca="false">C7/SQRT(C8)</f>
        <v>0.670820393249937</v>
      </c>
      <c r="D32" s="2"/>
      <c r="E32" s="2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</row>
    <row r="33" customFormat="false" ht="15.65" hidden="false" customHeight="false" outlineLevel="0" collapsed="false">
      <c r="A33" s="2"/>
      <c r="B33" s="24" t="s">
        <v>15</v>
      </c>
      <c r="C33" s="27" t="n">
        <f aca="false">C31+C9*C32</f>
        <v>32.5124611797498</v>
      </c>
      <c r="D33" s="2" t="s">
        <v>16</v>
      </c>
      <c r="E33" s="2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</row>
    <row r="34" customFormat="false" ht="15.65" hidden="false" customHeight="false" outlineLevel="0" collapsed="false">
      <c r="A34" s="2"/>
      <c r="B34" s="24" t="s">
        <v>17</v>
      </c>
      <c r="C34" s="27" t="n">
        <f aca="false">C31-C9*C32</f>
        <v>28.4875388202502</v>
      </c>
      <c r="D34" s="2" t="s">
        <v>18</v>
      </c>
      <c r="E34" s="2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</row>
    <row r="35" customFormat="false" ht="12.85" hidden="false" customHeight="false" outlineLevel="0" collapsed="false">
      <c r="A35" s="2"/>
      <c r="B35" s="28" t="s">
        <v>19</v>
      </c>
      <c r="C35" s="29" t="n">
        <f aca="false">2*(1-NORMSDIST((C33-C31)/C32))</f>
        <v>0.00269979606325399</v>
      </c>
      <c r="D35" s="2"/>
      <c r="E35" s="2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</row>
    <row r="36" customFormat="false" ht="12.85" hidden="false" customHeight="false" outlineLevel="0" collapsed="false">
      <c r="A36" s="2"/>
      <c r="B36" s="30" t="s">
        <v>20</v>
      </c>
      <c r="C36" s="31" t="n">
        <f aca="false">1/C35</f>
        <v>370.398347345809</v>
      </c>
      <c r="D36" s="32" t="s">
        <v>21</v>
      </c>
      <c r="E36" s="2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</row>
    <row r="37" customFormat="false" ht="12.85" hidden="false" customHeight="false" outlineLevel="0" collapsed="false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</row>
    <row r="38" customFormat="false" ht="15.25" hidden="false" customHeight="false" outlineLevel="0" collapsed="false">
      <c r="A38" s="33" t="s">
        <v>22</v>
      </c>
      <c r="B38" s="4"/>
      <c r="C38" s="4"/>
      <c r="D38" s="4"/>
      <c r="E38" s="4"/>
      <c r="F38" s="34" t="s">
        <v>23</v>
      </c>
      <c r="G38" s="11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</row>
    <row r="39" customFormat="false" ht="12.85" hidden="false" customHeight="false" outlineLevel="0" collapsed="false">
      <c r="A39" s="35" t="s">
        <v>24</v>
      </c>
      <c r="B39" s="35" t="s">
        <v>25</v>
      </c>
      <c r="C39" s="36" t="s">
        <v>26</v>
      </c>
      <c r="D39" s="36" t="s">
        <v>15</v>
      </c>
      <c r="E39" s="36" t="s">
        <v>17</v>
      </c>
      <c r="F39" s="37" t="s">
        <v>27</v>
      </c>
      <c r="G39" s="37" t="s">
        <v>28</v>
      </c>
      <c r="H39" s="37" t="s">
        <v>29</v>
      </c>
      <c r="I39" s="37" t="s">
        <v>30</v>
      </c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</row>
    <row r="40" customFormat="false" ht="12.85" hidden="false" customHeight="false" outlineLevel="0" collapsed="false">
      <c r="A40" s="38" t="n">
        <v>1</v>
      </c>
      <c r="B40" s="39" t="n">
        <v>32.1</v>
      </c>
      <c r="C40" s="40" t="n">
        <f aca="false">$C$31</f>
        <v>30.5</v>
      </c>
      <c r="D40" s="41" t="n">
        <f aca="false">$C$33</f>
        <v>32.5124611797498</v>
      </c>
      <c r="E40" s="41" t="n">
        <f aca="false">$C$34</f>
        <v>28.4875388202502</v>
      </c>
      <c r="F40" s="2" t="str">
        <f aca="false">IF(H40="","",H40-B40)</f>
        <v/>
      </c>
      <c r="G40" s="2" t="str">
        <f aca="false">IF(I40="","",B40-I40)</f>
        <v/>
      </c>
      <c r="H40" s="42"/>
      <c r="I40" s="42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</row>
    <row r="41" customFormat="false" ht="12.85" hidden="false" customHeight="false" outlineLevel="0" collapsed="false">
      <c r="A41" s="38" t="n">
        <v>2</v>
      </c>
      <c r="B41" s="39" t="n">
        <v>29.87</v>
      </c>
      <c r="C41" s="40" t="n">
        <f aca="false">$C$31</f>
        <v>30.5</v>
      </c>
      <c r="D41" s="41" t="n">
        <f aca="false">$C$33</f>
        <v>32.5124611797498</v>
      </c>
      <c r="E41" s="41" t="n">
        <f aca="false">$C$34</f>
        <v>28.4875388202502</v>
      </c>
      <c r="F41" s="2" t="str">
        <f aca="false">IF(H41="","",H41-B41)</f>
        <v/>
      </c>
      <c r="G41" s="2" t="str">
        <f aca="false">IF(I41="","",B41-I41)</f>
        <v/>
      </c>
      <c r="H41" s="42"/>
      <c r="I41" s="42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</row>
    <row r="42" customFormat="false" ht="12.85" hidden="false" customHeight="false" outlineLevel="0" collapsed="false">
      <c r="A42" s="38" t="n">
        <v>3</v>
      </c>
      <c r="B42" s="39" t="n">
        <v>30.88</v>
      </c>
      <c r="C42" s="40" t="n">
        <f aca="false">$C$31</f>
        <v>30.5</v>
      </c>
      <c r="D42" s="41" t="n">
        <f aca="false">$C$33</f>
        <v>32.5124611797498</v>
      </c>
      <c r="E42" s="41" t="n">
        <f aca="false">$C$34</f>
        <v>28.4875388202502</v>
      </c>
      <c r="F42" s="2" t="str">
        <f aca="false">IF(H42="","",H42-B42)</f>
        <v/>
      </c>
      <c r="G42" s="2" t="str">
        <f aca="false">IF(I42="","",B42-I42)</f>
        <v/>
      </c>
      <c r="H42" s="42"/>
      <c r="I42" s="42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</row>
    <row r="43" customFormat="false" ht="12.85" hidden="false" customHeight="false" outlineLevel="0" collapsed="false">
      <c r="A43" s="38" t="n">
        <v>4</v>
      </c>
      <c r="B43" s="39" t="n">
        <v>31.67</v>
      </c>
      <c r="C43" s="40" t="n">
        <f aca="false">$C$31</f>
        <v>30.5</v>
      </c>
      <c r="D43" s="41" t="n">
        <f aca="false">$C$33</f>
        <v>32.5124611797498</v>
      </c>
      <c r="E43" s="41" t="n">
        <f aca="false">$C$34</f>
        <v>28.4875388202502</v>
      </c>
      <c r="F43" s="2" t="str">
        <f aca="false">IF(H43="","",H43-B43)</f>
        <v/>
      </c>
      <c r="G43" s="2" t="str">
        <f aca="false">IF(I43="","",B43-I43)</f>
        <v/>
      </c>
      <c r="H43" s="42"/>
      <c r="I43" s="42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</row>
    <row r="44" customFormat="false" ht="12.85" hidden="false" customHeight="false" outlineLevel="0" collapsed="false">
      <c r="A44" s="38" t="n">
        <v>5</v>
      </c>
      <c r="B44" s="39" t="n">
        <v>29.15</v>
      </c>
      <c r="C44" s="40" t="n">
        <f aca="false">$C$31</f>
        <v>30.5</v>
      </c>
      <c r="D44" s="41" t="n">
        <f aca="false">$C$33</f>
        <v>32.5124611797498</v>
      </c>
      <c r="E44" s="41" t="n">
        <f aca="false">$C$34</f>
        <v>28.4875388202502</v>
      </c>
      <c r="F44" s="2" t="str">
        <f aca="false">IF(H44="","",H44-B44)</f>
        <v/>
      </c>
      <c r="G44" s="2" t="str">
        <f aca="false">IF(I44="","",B44-I44)</f>
        <v/>
      </c>
      <c r="H44" s="42"/>
      <c r="I44" s="42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</row>
    <row r="45" customFormat="false" ht="12.85" hidden="false" customHeight="false" outlineLevel="0" collapsed="false">
      <c r="A45" s="38" t="n">
        <v>6</v>
      </c>
      <c r="B45" s="39" t="n">
        <v>32.32</v>
      </c>
      <c r="C45" s="40" t="n">
        <f aca="false">$C$31</f>
        <v>30.5</v>
      </c>
      <c r="D45" s="41" t="n">
        <f aca="false">$C$33</f>
        <v>32.5124611797498</v>
      </c>
      <c r="E45" s="41" t="n">
        <f aca="false">$C$34</f>
        <v>28.4875388202502</v>
      </c>
      <c r="F45" s="2" t="str">
        <f aca="false">IF(H45="","",H45-B45)</f>
        <v/>
      </c>
      <c r="G45" s="2" t="str">
        <f aca="false">IF(I45="","",B45-I45)</f>
        <v/>
      </c>
      <c r="H45" s="42"/>
      <c r="I45" s="42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</row>
    <row r="46" customFormat="false" ht="12.85" hidden="false" customHeight="false" outlineLevel="0" collapsed="false">
      <c r="A46" s="38" t="n">
        <v>7</v>
      </c>
      <c r="B46" s="39" t="n">
        <v>30.43</v>
      </c>
      <c r="C46" s="40" t="n">
        <f aca="false">$C$31</f>
        <v>30.5</v>
      </c>
      <c r="D46" s="41" t="n">
        <f aca="false">$C$33</f>
        <v>32.5124611797498</v>
      </c>
      <c r="E46" s="41" t="n">
        <f aca="false">$C$34</f>
        <v>28.4875388202502</v>
      </c>
      <c r="F46" s="2" t="str">
        <f aca="false">IF(H46="","",H46-B46)</f>
        <v/>
      </c>
      <c r="G46" s="2" t="str">
        <f aca="false">IF(I46="","",B46-I46)</f>
        <v/>
      </c>
      <c r="H46" s="42"/>
      <c r="I46" s="42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customFormat="false" ht="12.85" hidden="false" customHeight="false" outlineLevel="0" collapsed="false">
      <c r="A47" s="38" t="n">
        <v>8</v>
      </c>
      <c r="B47" s="39" t="n">
        <v>31.48</v>
      </c>
      <c r="C47" s="40" t="n">
        <f aca="false">$C$31</f>
        <v>30.5</v>
      </c>
      <c r="D47" s="41" t="n">
        <f aca="false">$C$33</f>
        <v>32.5124611797498</v>
      </c>
      <c r="E47" s="41" t="n">
        <f aca="false">$C$34</f>
        <v>28.4875388202502</v>
      </c>
      <c r="F47" s="2" t="str">
        <f aca="false">IF(H47="","",H47-B47)</f>
        <v/>
      </c>
      <c r="G47" s="2" t="str">
        <f aca="false">IF(I47="","",B47-I47)</f>
        <v/>
      </c>
      <c r="H47" s="42"/>
      <c r="I47" s="42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</row>
    <row r="48" customFormat="false" ht="12.85" hidden="false" customHeight="false" outlineLevel="0" collapsed="false">
      <c r="A48" s="38" t="n">
        <v>9</v>
      </c>
      <c r="B48" s="39" t="n">
        <v>29.88</v>
      </c>
      <c r="C48" s="40" t="n">
        <f aca="false">$C$31</f>
        <v>30.5</v>
      </c>
      <c r="D48" s="41" t="n">
        <f aca="false">$C$33</f>
        <v>32.5124611797498</v>
      </c>
      <c r="E48" s="41" t="n">
        <f aca="false">$C$34</f>
        <v>28.4875388202502</v>
      </c>
      <c r="F48" s="2" t="str">
        <f aca="false">IF(H48="","",H48-B48)</f>
        <v/>
      </c>
      <c r="G48" s="2" t="str">
        <f aca="false">IF(I48="","",B48-I48)</f>
        <v/>
      </c>
      <c r="H48" s="42"/>
      <c r="I48" s="42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customFormat="false" ht="12.85" hidden="false" customHeight="false" outlineLevel="0" collapsed="false">
      <c r="A49" s="38" t="n">
        <v>10</v>
      </c>
      <c r="B49" s="39" t="n">
        <v>28.82</v>
      </c>
      <c r="C49" s="40" t="n">
        <f aca="false">$C$31</f>
        <v>30.5</v>
      </c>
      <c r="D49" s="41" t="n">
        <f aca="false">$C$33</f>
        <v>32.5124611797498</v>
      </c>
      <c r="E49" s="41" t="n">
        <f aca="false">$C$34</f>
        <v>28.4875388202502</v>
      </c>
      <c r="F49" s="2" t="str">
        <f aca="false">IF(H49="","",H49-B49)</f>
        <v/>
      </c>
      <c r="G49" s="2" t="str">
        <f aca="false">IF(I49="","",B49-I49)</f>
        <v/>
      </c>
      <c r="H49" s="42"/>
      <c r="I49" s="42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</row>
    <row r="50" customFormat="false" ht="12.85" hidden="false" customHeight="false" outlineLevel="0" collapsed="false">
      <c r="A50" s="38" t="n">
        <v>11</v>
      </c>
      <c r="B50" s="39" t="n">
        <v>30.54</v>
      </c>
      <c r="C50" s="40" t="n">
        <f aca="false">$C$31</f>
        <v>30.5</v>
      </c>
      <c r="D50" s="41" t="n">
        <f aca="false">$C$33</f>
        <v>32.5124611797498</v>
      </c>
      <c r="E50" s="41" t="n">
        <f aca="false">$C$34</f>
        <v>28.4875388202502</v>
      </c>
      <c r="F50" s="2" t="str">
        <f aca="false">IF(H50="","",H50-B50)</f>
        <v/>
      </c>
      <c r="G50" s="2" t="str">
        <f aca="false">IF(I50="","",B50-I50)</f>
        <v/>
      </c>
      <c r="H50" s="42"/>
      <c r="I50" s="42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</row>
    <row r="51" customFormat="false" ht="12.85" hidden="false" customHeight="false" outlineLevel="0" collapsed="false">
      <c r="A51" s="38" t="n">
        <v>12</v>
      </c>
      <c r="B51" s="39" t="n">
        <v>29.23</v>
      </c>
      <c r="C51" s="40" t="n">
        <f aca="false">$C$31</f>
        <v>30.5</v>
      </c>
      <c r="D51" s="41" t="n">
        <f aca="false">$C$33</f>
        <v>32.5124611797498</v>
      </c>
      <c r="E51" s="41" t="n">
        <f aca="false">$C$34</f>
        <v>28.4875388202502</v>
      </c>
      <c r="F51" s="2" t="str">
        <f aca="false">IF(H51="","",H51-B51)</f>
        <v/>
      </c>
      <c r="G51" s="2" t="str">
        <f aca="false">IF(I51="","",B51-I51)</f>
        <v/>
      </c>
      <c r="H51" s="42"/>
      <c r="I51" s="42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</row>
    <row r="52" customFormat="false" ht="12.85" hidden="false" customHeight="false" outlineLevel="0" collapsed="false">
      <c r="A52" s="38" t="n">
        <v>13</v>
      </c>
      <c r="B52" s="39" t="n">
        <v>30.9</v>
      </c>
      <c r="C52" s="40" t="n">
        <f aca="false">$C$31</f>
        <v>30.5</v>
      </c>
      <c r="D52" s="41" t="n">
        <f aca="false">$C$33</f>
        <v>32.5124611797498</v>
      </c>
      <c r="E52" s="41" t="n">
        <f aca="false">$C$34</f>
        <v>28.4875388202502</v>
      </c>
      <c r="F52" s="2" t="str">
        <f aca="false">IF(H52="","",H52-B52)</f>
        <v/>
      </c>
      <c r="G52" s="2" t="str">
        <f aca="false">IF(I52="","",B52-I52)</f>
        <v/>
      </c>
      <c r="H52" s="42"/>
      <c r="I52" s="42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</row>
    <row r="53" customFormat="false" ht="12.85" hidden="false" customHeight="false" outlineLevel="0" collapsed="false">
      <c r="A53" s="38" t="n">
        <v>14</v>
      </c>
      <c r="B53" s="39" t="n">
        <v>32.31</v>
      </c>
      <c r="C53" s="40" t="n">
        <f aca="false">$C$31</f>
        <v>30.5</v>
      </c>
      <c r="D53" s="41" t="n">
        <f aca="false">$C$33</f>
        <v>32.5124611797498</v>
      </c>
      <c r="E53" s="41" t="n">
        <f aca="false">$C$34</f>
        <v>28.4875388202502</v>
      </c>
      <c r="F53" s="2" t="str">
        <f aca="false">IF(H53="","",H53-B53)</f>
        <v/>
      </c>
      <c r="G53" s="2" t="str">
        <f aca="false">IF(I53="","",B53-I53)</f>
        <v/>
      </c>
      <c r="H53" s="42"/>
      <c r="I53" s="42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</row>
    <row r="54" customFormat="false" ht="12.85" hidden="false" customHeight="false" outlineLevel="0" collapsed="false">
      <c r="A54" s="38" t="n">
        <v>15</v>
      </c>
      <c r="B54" s="39" t="n">
        <v>30.3</v>
      </c>
      <c r="C54" s="40" t="n">
        <f aca="false">$C$31</f>
        <v>30.5</v>
      </c>
      <c r="D54" s="41" t="n">
        <f aca="false">$C$33</f>
        <v>32.5124611797498</v>
      </c>
      <c r="E54" s="41" t="n">
        <f aca="false">$C$34</f>
        <v>28.4875388202502</v>
      </c>
      <c r="F54" s="2" t="str">
        <f aca="false">IF(H54="","",H54-B54)</f>
        <v/>
      </c>
      <c r="G54" s="2" t="str">
        <f aca="false">IF(I54="","",B54-I54)</f>
        <v/>
      </c>
      <c r="H54" s="42"/>
      <c r="I54" s="42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</row>
    <row r="55" customFormat="false" ht="12.85" hidden="false" customHeight="false" outlineLevel="0" collapsed="false">
      <c r="A55" s="43"/>
      <c r="B55" s="44"/>
      <c r="C55" s="44"/>
      <c r="D55" s="44"/>
      <c r="E55" s="44"/>
      <c r="F55" s="44"/>
      <c r="G55" s="44"/>
      <c r="H55" s="44"/>
      <c r="I55" s="4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</row>
    <row r="56" customFormat="false" ht="12.85" hidden="false" customHeight="false" outlineLevel="0" collapsed="false">
      <c r="A56" s="45" t="s">
        <v>31</v>
      </c>
      <c r="B56" s="4"/>
      <c r="C56" s="4"/>
      <c r="D56" s="4"/>
      <c r="E56" s="4"/>
      <c r="F56" s="4"/>
      <c r="G56" s="4"/>
      <c r="H56" s="4"/>
      <c r="I56" s="46" t="s">
        <v>11</v>
      </c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</row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2">
    <mergeCell ref="A3:B3"/>
    <mergeCell ref="C5:E5"/>
  </mergeCells>
  <hyperlinks>
    <hyperlink ref="K3" r:id="rId2" display="More Control Charts"/>
  </hyperlinks>
  <printOptions headings="false" gridLines="false" gridLinesSet="true" horizontalCentered="true" verticalCentered="false"/>
  <pageMargins left="0.747916666666667" right="0.747916666666667" top="0.5" bottom="0.5" header="0.511805555555555" footer="0.2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&amp;L&amp;8© 2009 Vertex42 LLC&amp;R&amp;8Templates by Vertex42.com</oddFooter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9.7"/>
    <col collapsed="false" customWidth="true" hidden="false" outlineLevel="0" max="2" min="2" style="0" width="13.98"/>
    <col collapsed="false" customWidth="true" hidden="false" outlineLevel="0" max="5" min="3" style="0" width="9.05"/>
    <col collapsed="false" customWidth="true" hidden="false" outlineLevel="0" max="6" min="6" style="0" width="6.99"/>
    <col collapsed="false" customWidth="true" hidden="false" outlineLevel="0" max="256" min="7" style="0" width="9.05"/>
    <col collapsed="false" customWidth="false" hidden="false" outlineLevel="0" max="1025" min="257" style="0" width="11.52"/>
  </cols>
  <sheetData>
    <row r="1" customFormat="false" ht="22.45" hidden="false" customHeight="false" outlineLevel="0" collapsed="false">
      <c r="A1" s="1" t="s">
        <v>32</v>
      </c>
    </row>
    <row r="2" customFormat="false" ht="12.85" hidden="false" customHeight="false" outlineLevel="0" collapsed="false"/>
    <row r="3" customFormat="false" ht="12.85" hidden="false" customHeight="false" outlineLevel="0" collapsed="false">
      <c r="A3" s="47" t="s">
        <v>33</v>
      </c>
    </row>
    <row r="4" customFormat="false" ht="12.85" hidden="false" customHeight="false" outlineLevel="0" collapsed="false">
      <c r="A4" s="47" t="s">
        <v>34</v>
      </c>
    </row>
    <row r="5" customFormat="false" ht="12.85" hidden="false" customHeight="false" outlineLevel="0" collapsed="false">
      <c r="A5" s="47" t="s">
        <v>35</v>
      </c>
    </row>
    <row r="6" customFormat="false" ht="12.85" hidden="false" customHeight="false" outlineLevel="0" collapsed="false">
      <c r="A6" s="47" t="s">
        <v>36</v>
      </c>
    </row>
    <row r="7" customFormat="false" ht="12.85" hidden="false" customHeight="false" outlineLevel="0" collapsed="false">
      <c r="A7" s="47" t="s">
        <v>37</v>
      </c>
    </row>
    <row r="8" customFormat="false" ht="12.85" hidden="false" customHeight="false" outlineLevel="0" collapsed="false">
      <c r="A8" s="47"/>
    </row>
    <row r="9" customFormat="false" ht="12.85" hidden="false" customHeight="false" outlineLevel="0" collapsed="false">
      <c r="A9" s="47"/>
    </row>
    <row r="25" customFormat="false" ht="12.85" hidden="false" customHeight="false" outlineLevel="0" collapsed="false">
      <c r="B25" s="4"/>
      <c r="C25" s="4"/>
      <c r="D25" s="4"/>
      <c r="E25" s="4"/>
    </row>
    <row r="26" customFormat="false" ht="15.65" hidden="false" customHeight="false" outlineLevel="0" collapsed="false">
      <c r="A26" s="48" t="s">
        <v>38</v>
      </c>
      <c r="B26" s="49" t="s">
        <v>39</v>
      </c>
      <c r="C26" s="50" t="s">
        <v>40</v>
      </c>
      <c r="D26" s="50" t="s">
        <v>41</v>
      </c>
      <c r="E26" s="50" t="s">
        <v>42</v>
      </c>
      <c r="F26" s="50" t="s">
        <v>20</v>
      </c>
    </row>
    <row r="27" customFormat="false" ht="12.85" hidden="false" customHeight="false" outlineLevel="0" collapsed="false">
      <c r="A27" s="51" t="n">
        <v>3</v>
      </c>
      <c r="B27" s="52" t="n">
        <f aca="false">ControlChart!$C$6+A27*ControlChart!$C$7</f>
        <v>35</v>
      </c>
      <c r="C27" s="53" t="n">
        <f aca="false">(ControlChart!$C$33-B27)/ControlChart!$C$32</f>
        <v>-3.70820393249936</v>
      </c>
      <c r="D27" s="53" t="n">
        <f aca="false">(ControlChart!$C$34-B27)/ControlChart!$C$32</f>
        <v>-9.70820393249937</v>
      </c>
      <c r="E27" s="54" t="n">
        <f aca="false">1-((1-NORMSDIST(C27))+NORMSDIST(D27))</f>
        <v>0.00010436726271057</v>
      </c>
      <c r="F27" s="55" t="n">
        <f aca="false">1/(1-E27)</f>
        <v>1.00010437815637</v>
      </c>
    </row>
    <row r="28" customFormat="false" ht="12.85" hidden="false" customHeight="false" outlineLevel="0" collapsed="false">
      <c r="A28" s="51" t="n">
        <v>2.75</v>
      </c>
      <c r="B28" s="52" t="n">
        <f aca="false">ControlChart!$C$6+A28*ControlChart!$C$7</f>
        <v>34.625</v>
      </c>
      <c r="C28" s="53" t="n">
        <f aca="false">(ControlChart!$C$33-B28)/ControlChart!$C$32</f>
        <v>-3.14918693812442</v>
      </c>
      <c r="D28" s="53" t="n">
        <f aca="false">(ControlChart!$C$34-B28)/ControlChart!$C$32</f>
        <v>-9.14918693812442</v>
      </c>
      <c r="E28" s="54" t="n">
        <f aca="false">1-((1-NORMSDIST(C28))+NORMSDIST(D28))</f>
        <v>0.000818627129389515</v>
      </c>
      <c r="F28" s="55" t="n">
        <f aca="false">1/(1-E28)</f>
        <v>1.00081929782882</v>
      </c>
    </row>
    <row r="29" customFormat="false" ht="12.85" hidden="false" customHeight="false" outlineLevel="0" collapsed="false">
      <c r="A29" s="51" t="n">
        <v>2.5</v>
      </c>
      <c r="B29" s="52" t="n">
        <f aca="false">ControlChart!$C$6+A29*ControlChart!$C$7</f>
        <v>34.25</v>
      </c>
      <c r="C29" s="53" t="n">
        <f aca="false">(ControlChart!$C$33-B29)/ControlChart!$C$32</f>
        <v>-2.59016994374947</v>
      </c>
      <c r="D29" s="53" t="n">
        <f aca="false">(ControlChart!$C$34-B29)/ControlChart!$C$32</f>
        <v>-8.59016994374947</v>
      </c>
      <c r="E29" s="54" t="n">
        <f aca="false">1-((1-NORMSDIST(C29))+NORMSDIST(D29))</f>
        <v>0.00479642809227943</v>
      </c>
      <c r="F29" s="55" t="n">
        <f aca="false">1/(1-E29)</f>
        <v>1.00481954469183</v>
      </c>
    </row>
    <row r="30" customFormat="false" ht="12.85" hidden="false" customHeight="false" outlineLevel="0" collapsed="false">
      <c r="A30" s="51" t="n">
        <v>2.25</v>
      </c>
      <c r="B30" s="52" t="n">
        <f aca="false">ControlChart!$C$6+A30*ControlChart!$C$7</f>
        <v>33.875</v>
      </c>
      <c r="C30" s="53" t="n">
        <f aca="false">(ControlChart!$C$33-B30)/ControlChart!$C$32</f>
        <v>-2.03115294937452</v>
      </c>
      <c r="D30" s="53" t="n">
        <f aca="false">(ControlChart!$C$34-B30)/ControlChart!$C$32</f>
        <v>-8.03115294937452</v>
      </c>
      <c r="E30" s="54" t="n">
        <f aca="false">1-((1-NORMSDIST(C30))+NORMSDIST(D30))</f>
        <v>0.0211197407899424</v>
      </c>
      <c r="F30" s="55" t="n">
        <f aca="false">1/(1-E30)</f>
        <v>1.02157540781033</v>
      </c>
    </row>
    <row r="31" customFormat="false" ht="12.85" hidden="false" customHeight="false" outlineLevel="0" collapsed="false">
      <c r="A31" s="51" t="n">
        <v>2</v>
      </c>
      <c r="B31" s="52" t="n">
        <f aca="false">ControlChart!$C$6+A31*ControlChart!$C$7</f>
        <v>33.5</v>
      </c>
      <c r="C31" s="53" t="n">
        <f aca="false">(ControlChart!$C$33-B31)/ControlChart!$C$32</f>
        <v>-1.47213595499958</v>
      </c>
      <c r="D31" s="53" t="n">
        <f aca="false">(ControlChart!$C$34-B31)/ControlChart!$C$32</f>
        <v>-7.47213595499958</v>
      </c>
      <c r="E31" s="54" t="n">
        <f aca="false">1-((1-NORMSDIST(C31))+NORMSDIST(D31))</f>
        <v>0.0704920839469962</v>
      </c>
      <c r="F31" s="55" t="n">
        <f aca="false">1/(1-E31)</f>
        <v>1.07583806735754</v>
      </c>
    </row>
    <row r="32" customFormat="false" ht="12.85" hidden="false" customHeight="false" outlineLevel="0" collapsed="false">
      <c r="A32" s="51" t="n">
        <v>1.75</v>
      </c>
      <c r="B32" s="52" t="n">
        <f aca="false">ControlChart!$C$6+A32*ControlChart!$C$7</f>
        <v>33.125</v>
      </c>
      <c r="C32" s="53" t="n">
        <f aca="false">(ControlChart!$C$33-B32)/ControlChart!$C$32</f>
        <v>-0.913118960624628</v>
      </c>
      <c r="D32" s="53" t="n">
        <f aca="false">(ControlChart!$C$34-B32)/ControlChart!$C$32</f>
        <v>-6.91311896062463</v>
      </c>
      <c r="E32" s="54" t="n">
        <f aca="false">1-((1-NORMSDIST(C32))+NORMSDIST(D32))</f>
        <v>0.180589989592263</v>
      </c>
      <c r="F32" s="55" t="n">
        <f aca="false">1/(1-E32)</f>
        <v>1.22039026531101</v>
      </c>
    </row>
    <row r="33" customFormat="false" ht="12.85" hidden="false" customHeight="false" outlineLevel="0" collapsed="false">
      <c r="A33" s="51" t="n">
        <v>1.5</v>
      </c>
      <c r="B33" s="52" t="n">
        <f aca="false">ControlChart!$C$6+A33*ControlChart!$C$7</f>
        <v>32.75</v>
      </c>
      <c r="C33" s="53" t="n">
        <f aca="false">(ControlChart!$C$33-B33)/ControlChart!$C$32</f>
        <v>-0.354101966249681</v>
      </c>
      <c r="D33" s="53" t="n">
        <f aca="false">(ControlChart!$C$34-B33)/ControlChart!$C$32</f>
        <v>-6.35410196624968</v>
      </c>
      <c r="E33" s="54" t="n">
        <f aca="false">1-((1-NORMSDIST(C33))+NORMSDIST(D33))</f>
        <v>0.361631234186582</v>
      </c>
      <c r="F33" s="55" t="n">
        <f aca="false">1/(1-E33)</f>
        <v>1.5664926818996</v>
      </c>
    </row>
    <row r="34" customFormat="false" ht="12.85" hidden="false" customHeight="false" outlineLevel="0" collapsed="false">
      <c r="A34" s="51" t="n">
        <v>1.25</v>
      </c>
      <c r="B34" s="52" t="n">
        <f aca="false">ControlChart!$C$6+A34*ControlChart!$C$7</f>
        <v>32.375</v>
      </c>
      <c r="C34" s="53" t="n">
        <f aca="false">(ControlChart!$C$33-B34)/ControlChart!$C$32</f>
        <v>0.204915028125267</v>
      </c>
      <c r="D34" s="53" t="n">
        <f aca="false">(ControlChart!$C$34-B34)/ControlChart!$C$32</f>
        <v>-5.79508497187474</v>
      </c>
      <c r="E34" s="54" t="n">
        <f aca="false">1-((1-NORMSDIST(C34))+NORMSDIST(D34))</f>
        <v>0.581180739779133</v>
      </c>
      <c r="F34" s="55" t="n">
        <f aca="false">1/(1-E34)</f>
        <v>2.38766478760466</v>
      </c>
    </row>
    <row r="35" customFormat="false" ht="12.85" hidden="false" customHeight="false" outlineLevel="0" collapsed="false">
      <c r="A35" s="51" t="n">
        <v>1</v>
      </c>
      <c r="B35" s="52" t="n">
        <f aca="false">ControlChart!$C$6+A35*ControlChart!$C$7</f>
        <v>32</v>
      </c>
      <c r="C35" s="53" t="n">
        <f aca="false">(ControlChart!$C$33-B35)/ControlChart!$C$32</f>
        <v>0.763932022500214</v>
      </c>
      <c r="D35" s="53" t="n">
        <f aca="false">(ControlChart!$C$34-B35)/ControlChart!$C$32</f>
        <v>-5.23606797749979</v>
      </c>
      <c r="E35" s="54" t="n">
        <f aca="false">1-((1-NORMSDIST(C35))+NORMSDIST(D35))</f>
        <v>0.777546041387236</v>
      </c>
      <c r="F35" s="55" t="n">
        <f aca="false">1/(1-E35)</f>
        <v>4.49531222656617</v>
      </c>
    </row>
    <row r="36" customFormat="false" ht="12.85" hidden="false" customHeight="false" outlineLevel="0" collapsed="false">
      <c r="A36" s="51" t="n">
        <v>0.75</v>
      </c>
      <c r="B36" s="52" t="n">
        <f aca="false">ControlChart!$C$6+A36*ControlChart!$C$7</f>
        <v>31.625</v>
      </c>
      <c r="C36" s="53" t="n">
        <f aca="false">(ControlChart!$C$33-B36)/ControlChart!$C$32</f>
        <v>1.32294901687516</v>
      </c>
      <c r="D36" s="53" t="n">
        <f aca="false">(ControlChart!$C$34-B36)/ControlChart!$C$32</f>
        <v>-4.67705098312484</v>
      </c>
      <c r="E36" s="54" t="n">
        <f aca="false">1-((1-NORMSDIST(C36))+NORMSDIST(D36))</f>
        <v>0.907072378351774</v>
      </c>
      <c r="F36" s="55" t="n">
        <f aca="false">1/(1-E36)</f>
        <v>10.7610630968848</v>
      </c>
    </row>
    <row r="37" customFormat="false" ht="12.85" hidden="false" customHeight="false" outlineLevel="0" collapsed="false">
      <c r="A37" s="51" t="n">
        <v>0.5</v>
      </c>
      <c r="B37" s="52" t="n">
        <f aca="false">ControlChart!$C$6+A37*ControlChart!$C$7</f>
        <v>31.25</v>
      </c>
      <c r="C37" s="53" t="n">
        <f aca="false">(ControlChart!$C$33-B37)/ControlChart!$C$32</f>
        <v>1.88196601125011</v>
      </c>
      <c r="D37" s="53" t="n">
        <f aca="false">(ControlChart!$C$34-B37)/ControlChart!$C$32</f>
        <v>-4.11803398874989</v>
      </c>
      <c r="E37" s="54" t="n">
        <f aca="false">1-((1-NORMSDIST(C37))+NORMSDIST(D37))</f>
        <v>0.970060578772435</v>
      </c>
      <c r="F37" s="55" t="n">
        <f aca="false">1/(1-E37)</f>
        <v>33.4007792735586</v>
      </c>
    </row>
    <row r="38" customFormat="false" ht="12.85" hidden="false" customHeight="false" outlineLevel="0" collapsed="false">
      <c r="A38" s="51" t="n">
        <v>0.25</v>
      </c>
      <c r="B38" s="52" t="n">
        <f aca="false">ControlChart!$C$6+A38*ControlChart!$C$7</f>
        <v>30.875</v>
      </c>
      <c r="C38" s="53" t="n">
        <f aca="false">(ControlChart!$C$33-B38)/ControlChart!$C$32</f>
        <v>2.44098300562506</v>
      </c>
      <c r="D38" s="53" t="n">
        <f aca="false">(ControlChart!$C$34-B38)/ControlChart!$C$32</f>
        <v>-3.55901699437495</v>
      </c>
      <c r="E38" s="54" t="n">
        <f aca="false">1-((1-NORMSDIST(C38))+NORMSDIST(D38))</f>
        <v>0.992490205260261</v>
      </c>
      <c r="F38" s="55" t="n">
        <f aca="false">1/(1-E38)</f>
        <v>133.159431736317</v>
      </c>
    </row>
    <row r="39" customFormat="false" ht="12.85" hidden="false" customHeight="false" outlineLevel="0" collapsed="false">
      <c r="A39" s="51" t="n">
        <v>0</v>
      </c>
      <c r="B39" s="52" t="n">
        <f aca="false">ControlChart!$C$6+A39*ControlChart!$C$7</f>
        <v>30.5</v>
      </c>
      <c r="C39" s="53" t="n">
        <f aca="false">(ControlChart!$C$33-B39)/ControlChart!$C$32</f>
        <v>3</v>
      </c>
      <c r="D39" s="53" t="n">
        <f aca="false">(ControlChart!$C$34-B39)/ControlChart!$C$32</f>
        <v>-3</v>
      </c>
      <c r="E39" s="54" t="n">
        <f aca="false">1-((1-NORMSDIST(C39))+NORMSDIST(D39))</f>
        <v>0.997300203936746</v>
      </c>
      <c r="F39" s="55" t="n">
        <f aca="false">1/(1-E39)</f>
        <v>370.398347345809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95.32"/>
    <col collapsed="false" customWidth="true" hidden="false" outlineLevel="0" max="256" min="2" style="0" width="9.05"/>
    <col collapsed="false" customWidth="false" hidden="false" outlineLevel="0" max="1025" min="257" style="0" width="11.52"/>
  </cols>
  <sheetData>
    <row r="1" customFormat="false" ht="15.25" hidden="false" customHeight="false" outlineLevel="0" collapsed="false">
      <c r="A1" s="56" t="s">
        <v>43</v>
      </c>
    </row>
    <row r="2" customFormat="false" ht="12.85" hidden="false" customHeight="false" outlineLevel="0" collapsed="false">
      <c r="A2" s="0" t="s">
        <v>44</v>
      </c>
    </row>
    <row r="3" customFormat="false" ht="13.4" hidden="false" customHeight="false" outlineLevel="0" collapsed="false">
      <c r="A3" s="10" t="s">
        <v>45</v>
      </c>
    </row>
    <row r="4" customFormat="false" ht="14.9" hidden="false" customHeight="false" outlineLevel="0" collapsed="false">
      <c r="A4" s="0" t="s">
        <v>46</v>
      </c>
    </row>
    <row r="5" customFormat="false" ht="12.85" hidden="false" customHeight="false" outlineLevel="0" collapsed="false"/>
    <row r="6" customFormat="false" ht="12.85" hidden="false" customHeight="false" outlineLevel="0" collapsed="false">
      <c r="A6" s="57" t="s">
        <v>47</v>
      </c>
    </row>
    <row r="7" customFormat="false" ht="13.4" hidden="false" customHeight="false" outlineLevel="0" collapsed="false">
      <c r="A7" s="58" t="s">
        <v>48</v>
      </c>
    </row>
    <row r="8" customFormat="false" ht="13.4" hidden="false" customHeight="false" outlineLevel="0" collapsed="false">
      <c r="A8" s="59" t="s">
        <v>49</v>
      </c>
    </row>
    <row r="9" customFormat="false" ht="13.4" hidden="false" customHeight="false" outlineLevel="0" collapsed="false">
      <c r="A9" s="58" t="s">
        <v>50</v>
      </c>
    </row>
    <row r="10" customFormat="false" ht="13.4" hidden="false" customHeight="false" outlineLevel="0" collapsed="false">
      <c r="A10" s="0" t="s">
        <v>51</v>
      </c>
    </row>
    <row r="11" customFormat="false" ht="12.85" hidden="false" customHeight="false" outlineLevel="0" collapsed="false">
      <c r="A11" s="60"/>
    </row>
    <row r="12" customFormat="false" ht="12.85" hidden="false" customHeight="false" outlineLevel="0" collapsed="false">
      <c r="A12" s="61" t="s">
        <v>52</v>
      </c>
    </row>
    <row r="13" customFormat="false" ht="12.85" hidden="false" customHeight="false" outlineLevel="0" collapsed="false">
      <c r="A13" s="62" t="s">
        <v>53</v>
      </c>
    </row>
    <row r="14" customFormat="false" ht="12.85" hidden="false" customHeight="false" outlineLevel="0" collapsed="false">
      <c r="A14" s="62" t="s">
        <v>54</v>
      </c>
    </row>
    <row r="15" customFormat="false" ht="12.85" hidden="false" customHeight="false" outlineLevel="0" collapsed="false">
      <c r="A15" s="62" t="s">
        <v>55</v>
      </c>
    </row>
    <row r="16" customFormat="false" ht="12.85" hidden="false" customHeight="false" outlineLevel="0" collapsed="false">
      <c r="A16" s="62" t="s">
        <v>56</v>
      </c>
    </row>
    <row r="17" customFormat="false" ht="12.85" hidden="false" customHeight="false" outlineLevel="0" collapsed="false">
      <c r="A17" s="62" t="s">
        <v>57</v>
      </c>
    </row>
    <row r="18" customFormat="false" ht="12.85" hidden="false" customHeight="false" outlineLevel="0" collapsed="false">
      <c r="A18" s="62" t="s">
        <v>58</v>
      </c>
    </row>
    <row r="19" customFormat="false" ht="12.85" hidden="false" customHeight="false" outlineLevel="0" collapsed="false">
      <c r="A19" s="62" t="s">
        <v>59</v>
      </c>
    </row>
    <row r="21" customFormat="false" ht="12.85" hidden="false" customHeight="false" outlineLevel="0" collapsed="false">
      <c r="A21" s="61" t="s">
        <v>60</v>
      </c>
    </row>
    <row r="22" customFormat="false" ht="12.85" hidden="false" customHeight="false" outlineLevel="0" collapsed="false">
      <c r="A22" s="62" t="s">
        <v>61</v>
      </c>
    </row>
    <row r="23" customFormat="false" ht="12.85" hidden="false" customHeight="false" outlineLevel="0" collapsed="false">
      <c r="A23" s="62" t="s">
        <v>62</v>
      </c>
    </row>
    <row r="24" customFormat="false" ht="12.85" hidden="false" customHeight="false" outlineLevel="0" collapsed="false">
      <c r="A24" s="62" t="s">
        <v>63</v>
      </c>
    </row>
    <row r="25" customFormat="false" ht="12.85" hidden="false" customHeight="false" outlineLevel="0" collapsed="false">
      <c r="A25" s="62" t="s">
        <v>64</v>
      </c>
    </row>
    <row r="26" customFormat="false" ht="12.85" hidden="false" customHeight="false" outlineLevel="0" collapsed="false">
      <c r="A26" s="62" t="s">
        <v>65</v>
      </c>
    </row>
    <row r="27" customFormat="false" ht="12.85" hidden="false" customHeight="false" outlineLevel="0" collapsed="false">
      <c r="A27" s="62" t="s">
        <v>66</v>
      </c>
    </row>
    <row r="28" customFormat="false" ht="12.85" hidden="false" customHeight="false" outlineLevel="0" collapsed="false">
      <c r="A28" s="62" t="s">
        <v>67</v>
      </c>
    </row>
    <row r="29" customFormat="false" ht="12.85" hidden="false" customHeight="false" outlineLevel="0" collapsed="false">
      <c r="A29" s="62"/>
    </row>
    <row r="30" customFormat="false" ht="12.85" hidden="false" customHeight="false" outlineLevel="0" collapsed="false">
      <c r="A30" s="0" t="s">
        <v>68</v>
      </c>
    </row>
    <row r="31" customFormat="false" ht="12.85" hidden="false" customHeight="false" outlineLevel="0" collapsed="false">
      <c r="A31" s="0" t="s">
        <v>69</v>
      </c>
    </row>
  </sheetData>
  <hyperlinks>
    <hyperlink ref="A3" r:id="rId1" display="http://www.vertex42.com/ExcelTemplates/control-chart.html"/>
  </hyperlink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56" min="1" style="0" width="9.05"/>
    <col collapsed="false" customWidth="false" hidden="false" outlineLevel="0" max="1025" min="257" style="0" width="11.52"/>
  </cols>
  <sheetData>
    <row r="1" customFormat="false" ht="15.25" hidden="false" customHeight="false" outlineLevel="0" collapsed="false">
      <c r="A1" s="63" t="s">
        <v>70</v>
      </c>
    </row>
    <row r="2" customFormat="false" ht="12.85" hidden="false" customHeight="false" outlineLevel="0" collapsed="false">
      <c r="A2" s="0" t="s">
        <v>2</v>
      </c>
    </row>
    <row r="3" customFormat="false" ht="13.4" hidden="false" customHeight="false" outlineLevel="0" collapsed="false">
      <c r="A3" s="10" t="s">
        <v>45</v>
      </c>
    </row>
  </sheetData>
  <hyperlinks>
    <hyperlink ref="A3" r:id="rId1" display="http://www.vertex42.com/ExcelTemplates/control-chart.html"/>
  </hyperlink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2019-01-28T17:45:22Z</dcterms:created>
  <dc:creator/>
  <dc:description>&amp;nbsp;&lt;p&gt;This simple &lt;a href="http://www.vertex42.com/ExcelTemplates/control-chart.html"&gt;Control Chart&lt;/a&gt; template creates an X-bar chart with a target process mean and standard deviation (as opposed to calculating the center line and control limits from the data set). The Type I error and in-control ARL are calculated assuming the process distribution is Normal.&lt;/p&gt;
&lt;p&gt;The second worksheet provides the Operating Characteristic (OC) Curve to show the Type II error vs. a shift in the process mean.&lt;/p&gt;
&lt;p&gt;...&lt;a href="http://www.vertex42.com/ExcelTemplates/control-chart.html"&gt;more Control Charts&lt;/a&gt;.&lt;/p&gt;</dc:description>
  <cp:keywords>vertex42 SPC statistics charts process control</cp:keywords>
  <dc:language>en-US</dc:language>
  <cp:lastModifiedBy/>
  <cp:revision>1</cp:revision>
  <dc:subject>&lt;a href="http://www.vertex42.com/ExcelTemplates/"&gt;Spreadsheets&lt;/a&gt;</dc:subject>
  <dc:title>Control Chart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2009 Vertex42 LLC</vt:lpwstr>
  </property>
  <property fmtid="{D5CDD505-2E9C-101B-9397-08002B2CF9AE}" pid="3" name="Info 4">
    <vt:lpwstr/>
  </property>
  <property fmtid="{D5CDD505-2E9C-101B-9397-08002B2CF9AE}" pid="4" name="License">
    <vt:lpwstr>&lt;a href="http://www.vertex42.com/licensing/EULA_companyuse.html"&gt;View Agreement&lt;/a&gt;</vt:lpwstr>
  </property>
  <property fmtid="{D5CDD505-2E9C-101B-9397-08002B2CF9AE}" pid="5" name="Version">
    <vt:lpwstr>1.0.0</vt:lpwstr>
  </property>
</Properties>
</file>