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media/image1.png" ContentType="image/png"/>
  <Override PartName="/xl/sharedStrings.xml" ContentType="application/vnd.openxmlformats-officedocument.spreadsheetml.sharedStrings+xml"/>
  <Override PartName="/xl/comments1.xml" ContentType="application/vnd.openxmlformats-officedocument.spreadsheetml.comment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_rels/drawing1.xml.rels" ContentType="application/vnd.openxmlformats-package.relationships+xml"/>
  <Override PartName="/xl/drawings/vmlDrawing1.vml" ContentType="application/vnd.openxmlformats-officedocument.vmlDrawing"/>
  <Override PartName="/xl/drawings/drawing1.xml" ContentType="application/vnd.openxmlformats-officedocument.drawing+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Schedule" sheetId="1" state="visible" r:id="rId2"/>
    <sheet name="Methods" sheetId="2" state="hidden" r:id="rId3"/>
  </sheets>
  <definedNames>
    <definedName function="false" hidden="false" localSheetId="0" name="_xlnm.Print_Area" vbProcedure="false">Schedule!$A$1:$Q$28</definedName>
    <definedName function="false" hidden="false" localSheetId="0" name="_xlnm.Print_Titles" vbProcedure="false">Schedule!$8:$8</definedName>
    <definedName function="false" hidden="false" name="factors" vbProcedure="false">Methods!$B$2:$B$7</definedName>
    <definedName function="false" hidden="false" name="methods" vbProcedure="false">Methods!$A$2:$A$7</definedName>
    <definedName function="false" hidden="false" name="noswitch" vbProcedure="false">Methods!$C$2:$C$7</definedName>
    <definedName function="false" hidden="false" name="valuevx" vbProcedure="false">42.314159</definedName>
    <definedName function="false" hidden="false" localSheetId="0" name="Excel_BuiltIn_Print_Titles" vbProcedure="false">Schedule!$8:$8</definedName>
  </definedNames>
  <calcPr iterateCount="100" refMode="A1" iterate="false" iterateDelta="0.001"/>
  <extLst>
    <ext xmlns:loext="http://schemas.libreoffice.org/" uri="{7626C862-2A13-11E5-B345-FEFF819CDC9F}">
      <loext:extCalcPr stringRefSyntax="CalcA1Excel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s>
  <commentList>
    <comment ref="G8" authorId="0">
      <text>
        <r>
          <rPr>
            <b val="true"/>
            <sz val="8"/>
            <color rgb="FF000000"/>
            <rFont val="Tahoma"/>
            <family val="0"/>
          </rPr>
          <t xml:space="preserve">Depreciation Methods:
</t>
        </r>
        <r>
          <rPr>
            <b val="true"/>
            <sz val="8"/>
            <color rgb="FF000000"/>
            <rFont val="Tahoma"/>
            <family val="2"/>
          </rPr>
          <t xml:space="preserve">SL</t>
        </r>
        <r>
          <rPr>
            <sz val="8"/>
            <color rgb="FF000000"/>
            <rFont val="Tahoma"/>
            <family val="0"/>
          </rPr>
          <t xml:space="preserve"> : Straight-Line Depreciation
</t>
        </r>
        <r>
          <rPr>
            <b val="true"/>
            <sz val="8"/>
            <color rgb="FF000000"/>
            <rFont val="Tahoma"/>
            <family val="2"/>
          </rPr>
          <t xml:space="preserve">SYOD</t>
        </r>
        <r>
          <rPr>
            <sz val="8"/>
            <color rgb="FF000000"/>
            <rFont val="Tahoma"/>
            <family val="0"/>
          </rPr>
          <t xml:space="preserve"> : Sum-of-Years' Digits
</t>
        </r>
        <r>
          <rPr>
            <b val="true"/>
            <sz val="8"/>
            <color rgb="FF000000"/>
            <rFont val="Tahoma"/>
            <family val="2"/>
          </rPr>
          <t xml:space="preserve">DDB</t>
        </r>
        <r>
          <rPr>
            <sz val="8"/>
            <color rgb="FF000000"/>
            <rFont val="Tahoma"/>
            <family val="0"/>
          </rPr>
          <t xml:space="preserve"> : Double (200%) Declining Balance
</t>
        </r>
        <r>
          <rPr>
            <b val="true"/>
            <sz val="8"/>
            <color rgb="FF000000"/>
            <rFont val="Tahoma"/>
            <family val="2"/>
          </rPr>
          <t xml:space="preserve">1.5DB</t>
        </r>
        <r>
          <rPr>
            <sz val="8"/>
            <color rgb="FF000000"/>
            <rFont val="Tahoma"/>
            <family val="0"/>
          </rPr>
          <t xml:space="preserve"> : 150% Declining Balance
</t>
        </r>
        <r>
          <rPr>
            <b val="true"/>
            <sz val="8"/>
            <color rgb="FF000000"/>
            <rFont val="Tahoma"/>
            <family val="2"/>
          </rPr>
          <t xml:space="preserve">DDB-SL</t>
        </r>
        <r>
          <rPr>
            <sz val="8"/>
            <color rgb="FF000000"/>
            <rFont val="Tahoma"/>
            <family val="0"/>
          </rPr>
          <t xml:space="preserve"> : DDB with switch to Straight-Line
</t>
        </r>
        <r>
          <rPr>
            <b val="true"/>
            <sz val="8"/>
            <color rgb="FF000000"/>
            <rFont val="Tahoma"/>
            <family val="2"/>
          </rPr>
          <t xml:space="preserve">1.5DB-SL</t>
        </r>
        <r>
          <rPr>
            <sz val="8"/>
            <color rgb="FF000000"/>
            <rFont val="Tahoma"/>
            <family val="0"/>
          </rPr>
          <t xml:space="preserve"> : 1.5DB with switch to Straight-Line</t>
        </r>
      </text>
      <mc:AlternateContent>
        <mc:Choice Requires="v2">
          <commentPr autoFill="true" autoScale="false" colHidden="false" locked="false" rowHidden="false" textHAlign="justify" textVAlign="top">
            <anchor moveWithCells="false" sizeWithCells="false">
              <xdr:from>
                <xdr:col>7</xdr:col>
                <xdr:colOff>14</xdr:colOff>
                <xdr:row>6</xdr:row>
                <xdr:rowOff>10</xdr:rowOff>
              </xdr:from>
              <xdr:to>
                <xdr:col>12</xdr:col>
                <xdr:colOff>10</xdr:colOff>
                <xdr:row>11</xdr:row>
                <xdr:rowOff>15</xdr:rowOff>
              </xdr:to>
            </anchor>
          </commentPr>
        </mc:Choice>
        <mc:Fallback/>
      </mc:AlternateContent>
    </comment>
    <comment ref="S2" authorId="0">
      <text>
        <r>
          <rPr>
            <b val="true"/>
            <u val="single"/>
            <sz val="8"/>
            <color rgb="FF000000"/>
            <rFont val="Tahoma"/>
            <family val="2"/>
          </rPr>
          <t xml:space="preserve">Limited Use Policy
</t>
        </r>
        <r>
          <rPr>
            <sz val="8"/>
            <color rgb="FF000000"/>
            <rFont val="Tahoma"/>
            <family val="2"/>
          </rPr>
          <t xml:space="preserve">You may make archival copies and customize this template (the "Software") only for your </t>
        </r>
        <r>
          <rPr>
            <b val="true"/>
            <sz val="8"/>
            <color rgb="FF000000"/>
            <rFont val="Tahoma"/>
            <family val="2"/>
          </rPr>
          <t xml:space="preserve">personal use or use within your company or organization</t>
        </r>
        <r>
          <rPr>
            <sz val="8"/>
            <color rgb="FF000000"/>
            <rFont val="Tahoma"/>
            <family val="2"/>
          </rPr>
          <t xml:space="preserve"> and not for resale or public sharing.
You </t>
        </r>
        <r>
          <rPr>
            <b val="true"/>
            <sz val="8"/>
            <color rgb="FF000000"/>
            <rFont val="Tahoma"/>
            <family val="2"/>
          </rPr>
          <t xml:space="preserve">may not remove or alter any logo, trademark, copyright, disclaimer, brand, terms of use, attribution, or other proprietary notices or marks</t>
        </r>
        <r>
          <rPr>
            <sz val="8"/>
            <color rgb="FF000000"/>
            <rFont val="Tahoma"/>
            <family val="2"/>
          </rPr>
          <t xml:space="preserve"> within this template.
This template and any customized or modified version of this template </t>
        </r>
        <r>
          <rPr>
            <b val="true"/>
            <sz val="8"/>
            <color rgb="FFFF0000"/>
            <rFont val="Tahoma"/>
            <family val="2"/>
          </rPr>
          <t xml:space="preserve">may NOT be sold, distributed, published to an online gallery, hosted on a website, or placed on a public server</t>
        </r>
        <r>
          <rPr>
            <sz val="8"/>
            <color rgb="FFFF0000"/>
            <rFont val="Tahoma"/>
            <family val="2"/>
          </rPr>
          <t xml:space="preserve">.
</t>
        </r>
        <r>
          <rPr>
            <sz val="8"/>
            <color rgb="FF000000"/>
            <rFont val="Tahoma"/>
            <family val="2"/>
          </rPr>
          <t xml:space="preserve">
</t>
        </r>
        <r>
          <rPr>
            <b val="true"/>
            <u val="single"/>
            <sz val="8"/>
            <color rgb="FF000000"/>
            <rFont val="Tahoma"/>
            <family val="2"/>
          </rPr>
          <t xml:space="preserve">Limited Private Sharing
</t>
        </r>
        <r>
          <rPr>
            <sz val="8"/>
            <color rgb="FF000000"/>
            <rFont val="Tahoma"/>
            <family val="2"/>
          </rPr>
          <t xml:space="preserve">Provided that you abide by the above terms, it may be permissible to share an edited version of this template </t>
        </r>
        <r>
          <rPr>
            <i val="true"/>
            <sz val="8"/>
            <color rgb="FF000000"/>
            <rFont val="Tahoma"/>
            <family val="2"/>
          </rPr>
          <t xml:space="preserve">privately</t>
        </r>
        <r>
          <rPr>
            <sz val="8"/>
            <color rgb="FF000000"/>
            <rFont val="Tahoma"/>
            <family val="2"/>
          </rPr>
          <t xml:space="preserve"> with another individual or organization who </t>
        </r>
        <r>
          <rPr>
            <i val="true"/>
            <sz val="8"/>
            <color rgb="FF000000"/>
            <rFont val="Tahoma"/>
            <family val="2"/>
          </rPr>
          <t xml:space="preserve">requires</t>
        </r>
        <r>
          <rPr>
            <sz val="8"/>
            <color rgb="FF000000"/>
            <rFont val="Tahoma"/>
            <family val="2"/>
          </rPr>
          <t xml:space="preserve"> access to it. See the following web page for examples of how this template, printed copies, or screenshots may be shared:
</t>
        </r>
        <r>
          <rPr>
            <b val="true"/>
            <sz val="8"/>
            <color rgb="FF000000"/>
            <rFont val="Tahoma"/>
            <family val="2"/>
          </rPr>
          <t xml:space="preserve">http://www.vertex42.com/licensing/EULA_privateuse.html
</t>
        </r>
        <r>
          <rPr>
            <b val="true"/>
            <u val="single"/>
            <sz val="8"/>
            <color rgb="FF000000"/>
            <rFont val="Tahoma"/>
            <family val="2"/>
          </rPr>
          <t xml:space="preserve">
No Warranties
</t>
        </r>
        <r>
          <rPr>
            <sz val="8"/>
            <color rgb="FF000000"/>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val="true"/>
            <u val="single"/>
            <sz val="8"/>
            <color rgb="FF000000"/>
            <rFont val="Tahoma"/>
            <family val="2"/>
          </rPr>
          <t xml:space="preserve">Limitation of Liability
</t>
        </r>
        <r>
          <rPr>
            <sz val="8"/>
            <color rgb="FF000000"/>
            <rFont val="Tahoma"/>
            <family val="2"/>
          </rPr>
          <t xml:space="preserve">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 states do not allow the limitation or exclusion of liability for incidental or consequential damages, so the above limitation may not apply to you.
</t>
        </r>
      </text>
      <mc:AlternateContent>
        <mc:Choice Requires="v2">
          <commentPr autoFill="true" autoScale="false" colHidden="false" locked="false" rowHidden="false" textHAlign="justify" textVAlign="top">
            <anchor moveWithCells="false" sizeWithCells="false">
              <xdr:from>
                <xdr:col>18</xdr:col>
                <xdr:colOff>120</xdr:colOff>
                <xdr:row>0</xdr:row>
                <xdr:rowOff>23</xdr:rowOff>
              </xdr:from>
              <xdr:to>
                <xdr:col>25</xdr:col>
                <xdr:colOff>23</xdr:colOff>
                <xdr:row>28</xdr:row>
                <xdr:rowOff>12</xdr:rowOff>
              </xdr:to>
            </anchor>
          </commentPr>
        </mc:Choice>
        <mc:Fallback/>
      </mc:AlternateContent>
    </comment>
  </commentList>
</comments>
</file>

<file path=xl/sharedStrings.xml><?xml version="1.0" encoding="utf-8"?>
<sst xmlns="http://schemas.openxmlformats.org/spreadsheetml/2006/main" count="39" uniqueCount="24">
  <si>
    <t xml:space="preserve">Depreciation Schedule</t>
  </si>
  <si>
    <t xml:space="preserve">© 2009 Vertex42 LLC</t>
  </si>
  <si>
    <t xml:space="preserve">For Financial Reporting Only. Not Applicable to MACRS for Tax Reporting.</t>
  </si>
  <si>
    <t xml:space="preserve">Edit the information in columns B through G. See the link above for more information about using this template.</t>
  </si>
  <si>
    <t xml:space="preserve">Depreciation for Year …</t>
  </si>
  <si>
    <t xml:space="preserve">Asset</t>
  </si>
  <si>
    <t xml:space="preserve">Price</t>
  </si>
  <si>
    <t xml:space="preserve">Year</t>
  </si>
  <si>
    <t xml:space="preserve">Salvage</t>
  </si>
  <si>
    <t xml:space="preserve">Life</t>
  </si>
  <si>
    <t xml:space="preserve">Method</t>
  </si>
  <si>
    <t xml:space="preserve">Asset Name</t>
  </si>
  <si>
    <t xml:space="preserve">SL</t>
  </si>
  <si>
    <t xml:space="preserve">SYOD</t>
  </si>
  <si>
    <t xml:space="preserve">DDB</t>
  </si>
  <si>
    <t xml:space="preserve">DDB-SL</t>
  </si>
  <si>
    <t xml:space="preserve">1.5DB</t>
  </si>
  <si>
    <t xml:space="preserve">1.5DB-SL</t>
  </si>
  <si>
    <t xml:space="preserve">Insert new rows above this line</t>
  </si>
  <si>
    <t xml:space="preserve">Total:</t>
  </si>
  <si>
    <t xml:space="preserve">methods</t>
  </si>
  <si>
    <t xml:space="preserve">factors</t>
  </si>
  <si>
    <t xml:space="preserve">noswitch</t>
  </si>
  <si>
    <t xml:space="preserve">n/a</t>
  </si>
</sst>
</file>

<file path=xl/styles.xml><?xml version="1.0" encoding="utf-8"?>
<styleSheet xmlns="http://schemas.openxmlformats.org/spreadsheetml/2006/main">
  <numFmts count="5">
    <numFmt numFmtId="164" formatCode="General"/>
    <numFmt numFmtId="165" formatCode="[$$-409]#,##0.00;[RED]\-[$$-409]#,##0.00"/>
    <numFmt numFmtId="166" formatCode="\ #,##0.00\ ;&quot; (&quot;#,##0.00\);\-#\ ;\ @\ "/>
    <numFmt numFmtId="167" formatCode="#,##0"/>
    <numFmt numFmtId="168" formatCode="0"/>
  </numFmts>
  <fonts count="24">
    <font>
      <sz val="10"/>
      <name val="Arial"/>
      <family val="0"/>
    </font>
    <font>
      <sz val="10"/>
      <name val="Arial"/>
      <family val="0"/>
    </font>
    <font>
      <sz val="10"/>
      <name val="Arial"/>
      <family val="0"/>
    </font>
    <font>
      <sz val="10"/>
      <name val="Arial"/>
      <family val="0"/>
    </font>
    <font>
      <b val="true"/>
      <i val="true"/>
      <u val="single"/>
      <sz val="10"/>
      <name val="Arial"/>
      <family val="0"/>
    </font>
    <font>
      <b val="true"/>
      <i val="true"/>
      <sz val="16"/>
      <name val="Arial"/>
      <family val="0"/>
    </font>
    <font>
      <sz val="10"/>
      <name val="Arial"/>
      <family val="2"/>
    </font>
    <font>
      <b val="true"/>
      <sz val="20"/>
      <color rgb="FF3B4E87"/>
      <name val="Arial"/>
      <family val="2"/>
    </font>
    <font>
      <i val="true"/>
      <sz val="10"/>
      <name val="Arial"/>
      <family val="2"/>
    </font>
    <font>
      <u val="single"/>
      <sz val="10"/>
      <color rgb="FF0000FF"/>
      <name val="Verdana"/>
      <family val="0"/>
    </font>
    <font>
      <sz val="9"/>
      <name val="Arial"/>
      <family val="2"/>
    </font>
    <font>
      <sz val="12"/>
      <name val="Arial"/>
      <family val="2"/>
    </font>
    <font>
      <b val="true"/>
      <sz val="12"/>
      <name val="Arial"/>
      <family val="2"/>
    </font>
    <font>
      <b val="true"/>
      <sz val="11"/>
      <color rgb="FFFFFFFF"/>
      <name val="Arial"/>
      <family val="2"/>
    </font>
    <font>
      <i val="true"/>
      <sz val="8"/>
      <name val="Arial"/>
      <family val="2"/>
    </font>
    <font>
      <b val="true"/>
      <sz val="11"/>
      <name val="Arial"/>
      <family val="2"/>
    </font>
    <font>
      <b val="true"/>
      <sz val="8"/>
      <color rgb="FF000000"/>
      <name val="Tahoma"/>
      <family val="0"/>
    </font>
    <font>
      <b val="true"/>
      <sz val="8"/>
      <color rgb="FF000000"/>
      <name val="Tahoma"/>
      <family val="2"/>
    </font>
    <font>
      <sz val="8"/>
      <color rgb="FF000000"/>
      <name val="Tahoma"/>
      <family val="0"/>
    </font>
    <font>
      <b val="true"/>
      <u val="single"/>
      <sz val="8"/>
      <color rgb="FF000000"/>
      <name val="Tahoma"/>
      <family val="2"/>
    </font>
    <font>
      <sz val="8"/>
      <color rgb="FF000000"/>
      <name val="Tahoma"/>
      <family val="2"/>
    </font>
    <font>
      <b val="true"/>
      <sz val="8"/>
      <color rgb="FFFF0000"/>
      <name val="Tahoma"/>
      <family val="2"/>
    </font>
    <font>
      <sz val="8"/>
      <color rgb="FFFF0000"/>
      <name val="Tahoma"/>
      <family val="2"/>
    </font>
    <font>
      <i val="true"/>
      <sz val="8"/>
      <color rgb="FF000000"/>
      <name val="Tahoma"/>
      <family val="2"/>
    </font>
  </fonts>
  <fills count="5">
    <fill>
      <patternFill patternType="none"/>
    </fill>
    <fill>
      <patternFill patternType="gray125"/>
    </fill>
    <fill>
      <patternFill patternType="solid">
        <fgColor rgb="FF3B4E87"/>
        <bgColor rgb="FF666699"/>
      </patternFill>
    </fill>
    <fill>
      <patternFill patternType="solid">
        <fgColor rgb="FFE4E8F3"/>
        <bgColor rgb="FFF0F0F0"/>
      </patternFill>
    </fill>
    <fill>
      <patternFill patternType="solid">
        <fgColor rgb="FFF0F0F0"/>
        <bgColor rgb="FFE4E8F3"/>
      </patternFill>
    </fill>
  </fills>
  <borders count="6">
    <border diagonalUp="false" diagonalDown="false">
      <left/>
      <right/>
      <top/>
      <bottom/>
      <diagonal/>
    </border>
    <border diagonalUp="false" diagonalDown="false">
      <left/>
      <right/>
      <top/>
      <bottom style="thin">
        <color rgb="FFC0C0C0"/>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false" applyProtection="false"/>
    <xf numFmtId="164" fontId="4" fillId="0" borderId="0" applyFont="true" applyBorder="false" applyAlignment="false" applyProtection="false"/>
    <xf numFmtId="165" fontId="4" fillId="0" borderId="0" applyFont="true" applyBorder="false" applyAlignment="false" applyProtection="false"/>
    <xf numFmtId="164" fontId="5" fillId="0" borderId="0" applyFont="true" applyBorder="false" applyAlignment="true" applyProtection="false">
      <alignment horizontal="center" vertical="bottom" textRotation="0" wrapText="false" indent="0" shrinkToFit="false"/>
    </xf>
    <xf numFmtId="164" fontId="5" fillId="0" borderId="0" applyFont="true" applyBorder="false" applyAlignment="true" applyProtection="false">
      <alignment horizontal="center" vertical="bottom" textRotation="90" wrapText="false" indent="0" shrinkToFit="false"/>
    </xf>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4" fontId="6" fillId="0" borderId="0" xfId="0" applyFont="true" applyBorder="false" applyAlignment="true" applyProtection="true">
      <alignment horizontal="left" vertical="bottom" textRotation="0" wrapText="false" indent="0" shrinkToFit="false"/>
      <protection locked="fals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9" fillId="0" borderId="0" xfId="2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left" vertical="top" textRotation="0" wrapText="true" indent="0" shrinkToFit="false"/>
      <protection locked="true" hidden="false"/>
    </xf>
    <xf numFmtId="164" fontId="11" fillId="0" borderId="0" xfId="0" applyFont="true" applyBorder="false" applyAlignment="true" applyProtection="true">
      <alignment horizontal="left"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13" fillId="2" borderId="1" xfId="0" applyFont="true" applyBorder="true" applyAlignment="true" applyProtection="true">
      <alignment horizontal="general" vertical="center" textRotation="0" wrapText="false" indent="0" shrinkToFit="false"/>
      <protection locked="true" hidden="false"/>
    </xf>
    <xf numFmtId="164" fontId="13" fillId="2" borderId="1" xfId="0" applyFont="true" applyBorder="true" applyAlignment="true" applyProtection="true">
      <alignment horizontal="right" vertical="center" textRotation="0" wrapText="true" indent="0" shrinkToFit="false"/>
      <protection locked="true" hidden="false"/>
    </xf>
    <xf numFmtId="164" fontId="13" fillId="2" borderId="1" xfId="0" applyFont="true" applyBorder="true" applyAlignment="true" applyProtection="true">
      <alignment horizontal="center" vertical="center" textRotation="0" wrapText="true" indent="0" shrinkToFit="false"/>
      <protection locked="true" hidden="false"/>
    </xf>
    <xf numFmtId="164" fontId="10" fillId="3" borderId="0" xfId="0" applyFont="true" applyBorder="false" applyAlignment="true" applyProtection="true">
      <alignment horizontal="general" vertical="center" textRotation="0" wrapText="false" indent="0" shrinkToFit="false"/>
      <protection locked="true" hidden="false"/>
    </xf>
    <xf numFmtId="167" fontId="10" fillId="3" borderId="0" xfId="15" applyFont="true" applyBorder="true" applyAlignment="true" applyProtection="true">
      <alignment horizontal="general" vertical="center" textRotation="0" wrapText="false" indent="0" shrinkToFit="false"/>
      <protection locked="true" hidden="false"/>
    </xf>
    <xf numFmtId="167" fontId="10" fillId="3" borderId="0" xfId="0" applyFont="true" applyBorder="true" applyAlignment="true" applyProtection="true">
      <alignment horizontal="general" vertical="center" textRotation="0" wrapText="false" indent="0" shrinkToFit="false"/>
      <protection locked="true" hidden="false"/>
    </xf>
    <xf numFmtId="164" fontId="10" fillId="3" borderId="0" xfId="0" applyFont="true" applyBorder="false" applyAlignment="true" applyProtection="true">
      <alignment horizontal="center" vertical="center" textRotation="0" wrapText="false" indent="0" shrinkToFit="false"/>
      <protection locked="true" hidden="false"/>
    </xf>
    <xf numFmtId="168" fontId="10" fillId="0" borderId="0" xfId="0" applyFont="true" applyBorder="false" applyAlignment="true" applyProtection="true">
      <alignment horizontal="right" vertical="center" textRotation="0" wrapText="false" indent="0" shrinkToFit="false"/>
      <protection locked="true" hidden="false"/>
    </xf>
    <xf numFmtId="168" fontId="6" fillId="0" borderId="0" xfId="0" applyFont="true" applyBorder="false" applyAlignment="true" applyProtection="true">
      <alignment horizontal="right" vertical="center" textRotation="0" wrapText="false" indent="0" shrinkToFit="false"/>
      <protection locked="true" hidden="false"/>
    </xf>
    <xf numFmtId="164" fontId="14" fillId="4" borderId="0" xfId="0" applyFont="true" applyBorder="false" applyAlignment="true" applyProtection="true">
      <alignment horizontal="left" vertical="center" textRotation="0" wrapText="false" indent="0" shrinkToFit="false"/>
      <protection locked="true" hidden="false"/>
    </xf>
    <xf numFmtId="164" fontId="6" fillId="4" borderId="0" xfId="0" applyFont="true" applyBorder="false" applyAlignment="true" applyProtection="true">
      <alignment horizontal="general" vertical="center" textRotation="0" wrapText="false" indent="0" shrinkToFit="false"/>
      <protection locked="true" hidden="false"/>
    </xf>
    <xf numFmtId="164" fontId="6" fillId="4" borderId="0" xfId="0" applyFont="true" applyBorder="false" applyAlignment="true" applyProtection="true">
      <alignment horizontal="center" vertical="center" textRotation="0" wrapText="false" indent="0" shrinkToFit="false"/>
      <protection locked="true" hidden="false"/>
    </xf>
    <xf numFmtId="168" fontId="6" fillId="4" borderId="0" xfId="0" applyFont="true" applyBorder="false" applyAlignment="true" applyProtection="true">
      <alignment horizontal="right" vertical="center" textRotation="0" wrapText="false" indent="0" shrinkToFit="false"/>
      <protection locked="true" hidden="false"/>
    </xf>
    <xf numFmtId="164" fontId="15" fillId="0" borderId="0" xfId="0" applyFont="true" applyBorder="false" applyAlignment="true" applyProtection="true">
      <alignment horizontal="right" vertical="bottom" textRotation="0" wrapText="false" indent="0" shrinkToFit="false"/>
      <protection locked="true" hidden="false"/>
    </xf>
    <xf numFmtId="167" fontId="10" fillId="0" borderId="2" xfId="0" applyFont="true" applyBorder="true" applyAlignment="false" applyProtection="true">
      <alignment horizontal="general" vertical="bottom"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cellXfs>
  <cellStyles count="11">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1" builtinId="53" customBuiltin="true"/>
    <cellStyle name="Result2" xfId="22" builtinId="53" customBuiltin="true"/>
    <cellStyle name="Heading" xfId="23" builtinId="53" customBuiltin="true"/>
    <cellStyle name="Heading1" xfId="24" builtinId="53" customBuiltin="true"/>
    <cellStyle name="*unknown*" xfId="20" builtinId="8" customBuiltin="false"/>
  </cellStyles>
  <dxfs count="1">
    <dxf>
      <font>
        <name val="Arial"/>
        <family val="0"/>
      </font>
      <fill>
        <patternFill>
          <bgColor rgb="FFF0F0F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0F0F0"/>
      <rgbColor rgb="FFE4E8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B4E87"/>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18</xdr:col>
      <xdr:colOff>360</xdr:colOff>
      <xdr:row>0</xdr:row>
      <xdr:rowOff>27000</xdr:rowOff>
    </xdr:from>
    <xdr:to>
      <xdr:col>18</xdr:col>
      <xdr:colOff>1416960</xdr:colOff>
      <xdr:row>0</xdr:row>
      <xdr:rowOff>295920</xdr:rowOff>
    </xdr:to>
    <xdr:pic>
      <xdr:nvPicPr>
        <xdr:cNvPr id="0" name="Picture 1" descr=""/>
        <xdr:cNvPicPr/>
      </xdr:nvPicPr>
      <xdr:blipFill>
        <a:blip r:embed="rId1"/>
        <a:stretch/>
      </xdr:blipFill>
      <xdr:spPr>
        <a:xfrm>
          <a:off x="9393120" y="27000"/>
          <a:ext cx="1416600" cy="26892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www.vertex42.com/ExcelTemplates/depreciation-schedule.html" TargetMode="External"/><Relationship Id="rId3" Type="http://schemas.openxmlformats.org/officeDocument/2006/relationships/drawing" Target="../drawings/drawing1.xml"/><Relationship Id="rId4"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S28"/>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1" width="2.14"/>
    <col collapsed="false" customWidth="true" hidden="false" outlineLevel="0" max="2" min="2" style="1" width="17.4"/>
    <col collapsed="false" customWidth="true" hidden="false" outlineLevel="0" max="3" min="3" style="1" width="9.99"/>
    <col collapsed="false" customWidth="true" hidden="false" outlineLevel="0" max="4" min="4" style="1" width="6.42"/>
    <col collapsed="false" customWidth="true" hidden="false" outlineLevel="0" max="5" min="5" style="1" width="9.56"/>
    <col collapsed="false" customWidth="true" hidden="false" outlineLevel="0" max="6" min="6" style="1" width="5.56"/>
    <col collapsed="false" customWidth="true" hidden="false" outlineLevel="0" max="7" min="7" style="1" width="9.41"/>
    <col collapsed="false" customWidth="true" hidden="false" outlineLevel="0" max="17" min="8" style="1" width="6.99"/>
    <col collapsed="false" customWidth="true" hidden="false" outlineLevel="0" max="18" min="18" style="1" width="2.71"/>
    <col collapsed="false" customWidth="true" hidden="false" outlineLevel="0" max="19" min="19" style="1" width="23.27"/>
    <col collapsed="false" customWidth="true" hidden="false" outlineLevel="0" max="256" min="20" style="1" width="9.13"/>
  </cols>
  <sheetData>
    <row r="1" customFormat="false" ht="24.85" hidden="false" customHeight="false" outlineLevel="0" collapsed="false">
      <c r="A1" s="2" t="s">
        <v>0</v>
      </c>
      <c r="C1" s="3"/>
      <c r="D1" s="3"/>
      <c r="E1" s="3"/>
      <c r="F1" s="3"/>
      <c r="G1" s="3"/>
      <c r="H1" s="3"/>
      <c r="I1" s="3"/>
      <c r="J1" s="3"/>
      <c r="K1" s="3"/>
      <c r="L1" s="3"/>
      <c r="M1" s="3"/>
      <c r="N1" s="3"/>
      <c r="O1" s="3"/>
      <c r="P1" s="3"/>
    </row>
    <row r="2" customFormat="false" ht="12.85" hidden="false" customHeight="false" outlineLevel="0" collapsed="false">
      <c r="A2" s="4"/>
      <c r="B2" s="5"/>
      <c r="C2" s="6"/>
      <c r="D2" s="6"/>
      <c r="E2" s="6"/>
      <c r="F2" s="6"/>
      <c r="G2" s="6"/>
      <c r="H2" s="6"/>
      <c r="I2" s="6"/>
      <c r="J2" s="6"/>
      <c r="K2" s="6"/>
      <c r="L2" s="6"/>
      <c r="M2" s="6"/>
      <c r="N2" s="6"/>
      <c r="O2" s="6"/>
      <c r="P2" s="7"/>
      <c r="Q2" s="7"/>
      <c r="S2" s="7" t="s">
        <v>1</v>
      </c>
    </row>
    <row r="3" customFormat="false" ht="13.4" hidden="false" customHeight="false" outlineLevel="0" collapsed="false">
      <c r="B3" s="8" t="s">
        <v>2</v>
      </c>
      <c r="D3" s="7"/>
      <c r="E3" s="7"/>
      <c r="F3" s="7"/>
      <c r="G3" s="9"/>
      <c r="H3" s="7"/>
      <c r="I3" s="7"/>
      <c r="J3" s="7"/>
      <c r="K3" s="7"/>
      <c r="L3" s="7"/>
      <c r="M3" s="7"/>
      <c r="N3" s="7"/>
      <c r="O3" s="7"/>
      <c r="P3" s="7"/>
      <c r="Q3" s="7"/>
      <c r="R3" s="7"/>
      <c r="S3" s="10" t="s">
        <v>0</v>
      </c>
    </row>
    <row r="4" customFormat="false" ht="12.85" hidden="false" customHeight="false" outlineLevel="0" collapsed="false">
      <c r="D4" s="7"/>
      <c r="E4" s="7"/>
      <c r="F4" s="7"/>
      <c r="G4" s="9"/>
      <c r="H4" s="7"/>
      <c r="I4" s="7"/>
      <c r="J4" s="7"/>
      <c r="K4" s="7"/>
      <c r="L4" s="7"/>
      <c r="M4" s="7"/>
      <c r="N4" s="7"/>
      <c r="O4" s="7"/>
      <c r="P4" s="7"/>
      <c r="Q4" s="7"/>
      <c r="R4" s="7"/>
      <c r="S4" s="7"/>
    </row>
    <row r="5" customFormat="false" ht="12.85" hidden="false" customHeight="true" outlineLevel="0" collapsed="false">
      <c r="D5" s="7"/>
      <c r="E5" s="7"/>
      <c r="F5" s="7"/>
      <c r="G5" s="9"/>
      <c r="H5" s="7"/>
      <c r="I5" s="7"/>
      <c r="J5" s="7"/>
      <c r="K5" s="7"/>
      <c r="L5" s="7"/>
      <c r="M5" s="7"/>
      <c r="N5" s="7"/>
      <c r="O5" s="7"/>
      <c r="P5" s="7"/>
      <c r="Q5" s="7"/>
      <c r="S5" s="11" t="s">
        <v>3</v>
      </c>
    </row>
    <row r="6" customFormat="false" ht="12.75" hidden="false" customHeight="true" outlineLevel="0" collapsed="false">
      <c r="D6" s="7"/>
      <c r="E6" s="7"/>
      <c r="F6" s="7"/>
      <c r="G6" s="9"/>
      <c r="H6" s="7"/>
      <c r="I6" s="7"/>
      <c r="J6" s="7"/>
      <c r="K6" s="7"/>
      <c r="L6" s="7"/>
      <c r="M6" s="7"/>
      <c r="N6" s="7"/>
      <c r="O6" s="7"/>
      <c r="P6" s="7"/>
      <c r="Q6" s="7"/>
      <c r="S6" s="11"/>
    </row>
    <row r="7" customFormat="false" ht="15.25" hidden="false" customHeight="false" outlineLevel="0" collapsed="false">
      <c r="H7" s="12" t="s">
        <v>4</v>
      </c>
      <c r="I7" s="13"/>
      <c r="J7" s="13"/>
      <c r="K7" s="13"/>
      <c r="L7" s="13"/>
      <c r="M7" s="13"/>
      <c r="N7" s="13"/>
      <c r="O7" s="13"/>
      <c r="P7" s="13"/>
      <c r="Q7" s="13"/>
      <c r="S7" s="11"/>
    </row>
    <row r="8" s="14" customFormat="true" ht="21" hidden="false" customHeight="true" outlineLevel="0" collapsed="false">
      <c r="B8" s="15" t="s">
        <v>5</v>
      </c>
      <c r="C8" s="16" t="s">
        <v>6</v>
      </c>
      <c r="D8" s="16" t="s">
        <v>7</v>
      </c>
      <c r="E8" s="16" t="s">
        <v>8</v>
      </c>
      <c r="F8" s="17" t="s">
        <v>9</v>
      </c>
      <c r="G8" s="16" t="s">
        <v>10</v>
      </c>
      <c r="H8" s="16" t="n">
        <v>2008</v>
      </c>
      <c r="I8" s="16" t="n">
        <f aca="false">H8+1</f>
        <v>2009</v>
      </c>
      <c r="J8" s="16" t="n">
        <f aca="false">I8+1</f>
        <v>2010</v>
      </c>
      <c r="K8" s="16" t="n">
        <f aca="false">J8+1</f>
        <v>2011</v>
      </c>
      <c r="L8" s="16" t="n">
        <f aca="false">K8+1</f>
        <v>2012</v>
      </c>
      <c r="M8" s="16" t="n">
        <f aca="false">L8+1</f>
        <v>2013</v>
      </c>
      <c r="N8" s="16" t="n">
        <f aca="false">M8+1</f>
        <v>2014</v>
      </c>
      <c r="O8" s="16" t="n">
        <f aca="false">N8+1</f>
        <v>2015</v>
      </c>
      <c r="P8" s="16" t="n">
        <f aca="false">O8+1</f>
        <v>2016</v>
      </c>
      <c r="Q8" s="16" t="n">
        <f aca="false">P8+1</f>
        <v>2017</v>
      </c>
      <c r="S8" s="11"/>
    </row>
    <row r="9" s="14" customFormat="true" ht="17.25" hidden="false" customHeight="true" outlineLevel="0" collapsed="false">
      <c r="B9" s="18" t="s">
        <v>11</v>
      </c>
      <c r="C9" s="19" t="n">
        <v>9000</v>
      </c>
      <c r="D9" s="18" t="n">
        <v>2008</v>
      </c>
      <c r="E9" s="20" t="n">
        <v>500</v>
      </c>
      <c r="F9" s="21" t="n">
        <v>7</v>
      </c>
      <c r="G9" s="21" t="s">
        <v>12</v>
      </c>
      <c r="H9" s="22" t="n">
        <f aca="false">IF(AND(H$8&gt;=$D9,H$8&lt;=$F9+$D9-1),IF(ISERROR(MATCH($G9,methods,0)),"n/a",IF($G9="SL",SLN($C9,$E9,$F9),IF($G9="SYOD",SYD($C9,$E9,$F9,H$8-$D9+1),VDB($C9,$E9,$F9,H$8-$D9,H$8-$D9+1,INDEX(factors,MATCH($G9,methods,0)),INDEX(noswitch,MATCH($G9,methods,0))))))," - ")</f>
        <v>1214.28571428571</v>
      </c>
      <c r="I9" s="22" t="n">
        <f aca="false">IF(AND(I$8&gt;=$D9,I$8&lt;=$F9+$D9-1),IF(ISERROR(MATCH($G9,methods,0)),"n/a",IF($G9="SL",SLN($C9,$E9,$F9),IF($G9="SYOD",SYD($C9,$E9,$F9,I$8-$D9+1),VDB($C9,$E9,$F9,I$8-$D9,I$8-$D9+1,INDEX(factors,MATCH($G9,methods,0)),INDEX(noswitch,MATCH($G9,methods,0))))))," - ")</f>
        <v>1214.28571428571</v>
      </c>
      <c r="J9" s="22" t="n">
        <f aca="false">IF(AND(J$8&gt;=$D9,J$8&lt;=$F9+$D9-1),IF(ISERROR(MATCH($G9,methods,0)),"n/a",IF($G9="SL",SLN($C9,$E9,$F9),IF($G9="SYOD",SYD($C9,$E9,$F9,J$8-$D9+1),VDB($C9,$E9,$F9,J$8-$D9,J$8-$D9+1,INDEX(factors,MATCH($G9,methods,0)),INDEX(noswitch,MATCH($G9,methods,0))))))," - ")</f>
        <v>1214.28571428571</v>
      </c>
      <c r="K9" s="22" t="n">
        <f aca="false">IF(AND(K$8&gt;=$D9,K$8&lt;=$F9+$D9-1),IF(ISERROR(MATCH($G9,methods,0)),"n/a",IF($G9="SL",SLN($C9,$E9,$F9),IF($G9="SYOD",SYD($C9,$E9,$F9,K$8-$D9+1),VDB($C9,$E9,$F9,K$8-$D9,K$8-$D9+1,INDEX(factors,MATCH($G9,methods,0)),INDEX(noswitch,MATCH($G9,methods,0))))))," - ")</f>
        <v>1214.28571428571</v>
      </c>
      <c r="L9" s="22" t="n">
        <f aca="false">IF(AND(L$8&gt;=$D9,L$8&lt;=$F9+$D9-1),IF(ISERROR(MATCH($G9,methods,0)),"n/a",IF($G9="SL",SLN($C9,$E9,$F9),IF($G9="SYOD",SYD($C9,$E9,$F9,L$8-$D9+1),VDB($C9,$E9,$F9,L$8-$D9,L$8-$D9+1,INDEX(factors,MATCH($G9,methods,0)),INDEX(noswitch,MATCH($G9,methods,0))))))," - ")</f>
        <v>1214.28571428571</v>
      </c>
      <c r="M9" s="22" t="n">
        <f aca="false">IF(AND(M$8&gt;=$D9,M$8&lt;=$F9+$D9-1),IF(ISERROR(MATCH($G9,methods,0)),"n/a",IF($G9="SL",SLN($C9,$E9,$F9),IF($G9="SYOD",SYD($C9,$E9,$F9,M$8-$D9+1),VDB($C9,$E9,$F9,M$8-$D9,M$8-$D9+1,INDEX(factors,MATCH($G9,methods,0)),INDEX(noswitch,MATCH($G9,methods,0))))))," - ")</f>
        <v>1214.28571428571</v>
      </c>
      <c r="N9" s="22" t="n">
        <f aca="false">IF(AND(N$8&gt;=$D9,N$8&lt;=$F9+$D9-1),IF(ISERROR(MATCH($G9,methods,0)),"n/a",IF($G9="SL",SLN($C9,$E9,$F9),IF($G9="SYOD",SYD($C9,$E9,$F9,N$8-$D9+1),VDB($C9,$E9,$F9,N$8-$D9,N$8-$D9+1,INDEX(factors,MATCH($G9,methods,0)),INDEX(noswitch,MATCH($G9,methods,0))))))," - ")</f>
        <v>1214.28571428571</v>
      </c>
      <c r="O9" s="22" t="str">
        <f aca="false">IF(AND(O$8&gt;=$D9,O$8&lt;=$F9+$D9-1),IF(ISERROR(MATCH($G9,methods,0)),"n/a",IF($G9="SL",SLN($C9,$E9,$F9),IF($G9="SYOD",SYD($C9,$E9,$F9,O$8-$D9+1),VDB($C9,$E9,$F9,O$8-$D9,O$8-$D9+1,INDEX(factors,MATCH($G9,methods,0)),INDEX(noswitch,MATCH($G9,methods,0))))))," - ")</f>
        <v> - </v>
      </c>
      <c r="P9" s="22" t="str">
        <f aca="false">IF(AND(P$8&gt;=$D9,P$8&lt;=$F9+$D9-1),IF(ISERROR(MATCH($G9,methods,0)),"n/a",IF($G9="SL",SLN($C9,$E9,$F9),IF($G9="SYOD",SYD($C9,$E9,$F9,P$8-$D9+1),VDB($C9,$E9,$F9,P$8-$D9,P$8-$D9+1,INDEX(factors,MATCH($G9,methods,0)),INDEX(noswitch,MATCH($G9,methods,0))))))," - ")</f>
        <v> - </v>
      </c>
      <c r="Q9" s="22" t="str">
        <f aca="false">IF(AND(Q$8&gt;=$D9,Q$8&lt;=$F9+$D9-1),IF(ISERROR(MATCH($G9,methods,0)),"n/a",IF($G9="SL",SLN($C9,$E9,$F9),IF($G9="SYOD",SYD($C9,$E9,$F9,Q$8-$D9+1),VDB($C9,$E9,$F9,Q$8-$D9,Q$8-$D9+1,INDEX(factors,MATCH($G9,methods,0)),INDEX(noswitch,MATCH($G9,methods,0))))))," - ")</f>
        <v> - </v>
      </c>
    </row>
    <row r="10" s="14" customFormat="true" ht="17.25" hidden="false" customHeight="true" outlineLevel="0" collapsed="false">
      <c r="B10" s="18" t="s">
        <v>11</v>
      </c>
      <c r="C10" s="19" t="n">
        <v>9000</v>
      </c>
      <c r="D10" s="18" t="n">
        <v>2008</v>
      </c>
      <c r="E10" s="20" t="n">
        <v>500</v>
      </c>
      <c r="F10" s="21" t="n">
        <v>7</v>
      </c>
      <c r="G10" s="21" t="s">
        <v>13</v>
      </c>
      <c r="H10" s="22" t="n">
        <f aca="false">IF(AND(H$8&gt;=$D10,H$8&lt;=$F10+$D10-1),IF(ISERROR(MATCH($G10,methods,0)),"n/a",IF($G10="SL",SLN($C10,$E10,$F10),IF($G10="SYOD",SYD($C10,$E10,$F10,H$8-$D10+1),VDB($C10,$E10,$F10,H$8-$D10,H$8-$D10+1,INDEX(factors,MATCH($G10,methods,0)),INDEX(noswitch,MATCH($G10,methods,0))))))," - ")</f>
        <v>2125</v>
      </c>
      <c r="I10" s="22" t="n">
        <f aca="false">IF(AND(I$8&gt;=$D10,I$8&lt;=$F10+$D10-1),IF(ISERROR(MATCH($G10,methods,0)),"n/a",IF($G10="SL",SLN($C10,$E10,$F10),IF($G10="SYOD",SYD($C10,$E10,$F10,I$8-$D10+1),VDB($C10,$E10,$F10,I$8-$D10,I$8-$D10+1,INDEX(factors,MATCH($G10,methods,0)),INDEX(noswitch,MATCH($G10,methods,0))))))," - ")</f>
        <v>1821.42857142857</v>
      </c>
      <c r="J10" s="22" t="n">
        <f aca="false">IF(AND(J$8&gt;=$D10,J$8&lt;=$F10+$D10-1),IF(ISERROR(MATCH($G10,methods,0)),"n/a",IF($G10="SL",SLN($C10,$E10,$F10),IF($G10="SYOD",SYD($C10,$E10,$F10,J$8-$D10+1),VDB($C10,$E10,$F10,J$8-$D10,J$8-$D10+1,INDEX(factors,MATCH($G10,methods,0)),INDEX(noswitch,MATCH($G10,methods,0))))))," - ")</f>
        <v>1517.85714285714</v>
      </c>
      <c r="K10" s="22" t="n">
        <f aca="false">IF(AND(K$8&gt;=$D10,K$8&lt;=$F10+$D10-1),IF(ISERROR(MATCH($G10,methods,0)),"n/a",IF($G10="SL",SLN($C10,$E10,$F10),IF($G10="SYOD",SYD($C10,$E10,$F10,K$8-$D10+1),VDB($C10,$E10,$F10,K$8-$D10,K$8-$D10+1,INDEX(factors,MATCH($G10,methods,0)),INDEX(noswitch,MATCH($G10,methods,0))))))," - ")</f>
        <v>1214.28571428571</v>
      </c>
      <c r="L10" s="22" t="n">
        <f aca="false">IF(AND(L$8&gt;=$D10,L$8&lt;=$F10+$D10-1),IF(ISERROR(MATCH($G10,methods,0)),"n/a",IF($G10="SL",SLN($C10,$E10,$F10),IF($G10="SYOD",SYD($C10,$E10,$F10,L$8-$D10+1),VDB($C10,$E10,$F10,L$8-$D10,L$8-$D10+1,INDEX(factors,MATCH($G10,methods,0)),INDEX(noswitch,MATCH($G10,methods,0))))))," - ")</f>
        <v>910.714285714286</v>
      </c>
      <c r="M10" s="22" t="n">
        <f aca="false">IF(AND(M$8&gt;=$D10,M$8&lt;=$F10+$D10-1),IF(ISERROR(MATCH($G10,methods,0)),"n/a",IF($G10="SL",SLN($C10,$E10,$F10),IF($G10="SYOD",SYD($C10,$E10,$F10,M$8-$D10+1),VDB($C10,$E10,$F10,M$8-$D10,M$8-$D10+1,INDEX(factors,MATCH($G10,methods,0)),INDEX(noswitch,MATCH($G10,methods,0))))))," - ")</f>
        <v>607.142857142857</v>
      </c>
      <c r="N10" s="22" t="n">
        <f aca="false">IF(AND(N$8&gt;=$D10,N$8&lt;=$F10+$D10-1),IF(ISERROR(MATCH($G10,methods,0)),"n/a",IF($G10="SL",SLN($C10,$E10,$F10),IF($G10="SYOD",SYD($C10,$E10,$F10,N$8-$D10+1),VDB($C10,$E10,$F10,N$8-$D10,N$8-$D10+1,INDEX(factors,MATCH($G10,methods,0)),INDEX(noswitch,MATCH($G10,methods,0))))))," - ")</f>
        <v>303.571428571429</v>
      </c>
      <c r="O10" s="22" t="str">
        <f aca="false">IF(AND(O$8&gt;=$D10,O$8&lt;=$F10+$D10-1),IF(ISERROR(MATCH($G10,methods,0)),"n/a",IF($G10="SL",SLN($C10,$E10,$F10),IF($G10="SYOD",SYD($C10,$E10,$F10,O$8-$D10+1),VDB($C10,$E10,$F10,O$8-$D10,O$8-$D10+1,INDEX(factors,MATCH($G10,methods,0)),INDEX(noswitch,MATCH($G10,methods,0))))))," - ")</f>
        <v> - </v>
      </c>
      <c r="P10" s="22" t="str">
        <f aca="false">IF(AND(P$8&gt;=$D10,P$8&lt;=$F10+$D10-1),IF(ISERROR(MATCH($G10,methods,0)),"n/a",IF($G10="SL",SLN($C10,$E10,$F10),IF($G10="SYOD",SYD($C10,$E10,$F10,P$8-$D10+1),VDB($C10,$E10,$F10,P$8-$D10,P$8-$D10+1,INDEX(factors,MATCH($G10,methods,0)),INDEX(noswitch,MATCH($G10,methods,0))))))," - ")</f>
        <v> - </v>
      </c>
      <c r="Q10" s="22" t="str">
        <f aca="false">IF(AND(Q$8&gt;=$D10,Q$8&lt;=$F10+$D10-1),IF(ISERROR(MATCH($G10,methods,0)),"n/a",IF($G10="SL",SLN($C10,$E10,$F10),IF($G10="SYOD",SYD($C10,$E10,$F10,Q$8-$D10+1),VDB($C10,$E10,$F10,Q$8-$D10,Q$8-$D10+1,INDEX(factors,MATCH($G10,methods,0)),INDEX(noswitch,MATCH($G10,methods,0))))))," - ")</f>
        <v> - </v>
      </c>
    </row>
    <row r="11" s="14" customFormat="true" ht="17.25" hidden="false" customHeight="true" outlineLevel="0" collapsed="false">
      <c r="B11" s="18" t="s">
        <v>11</v>
      </c>
      <c r="C11" s="19" t="n">
        <v>9000</v>
      </c>
      <c r="D11" s="18" t="n">
        <v>2009</v>
      </c>
      <c r="E11" s="20" t="n">
        <v>500</v>
      </c>
      <c r="F11" s="21" t="n">
        <v>5</v>
      </c>
      <c r="G11" s="21" t="s">
        <v>14</v>
      </c>
      <c r="H11" s="22" t="str">
        <f aca="false">IF(AND(H$8&gt;=$D11,H$8&lt;=$F11+$D11-1),IF(ISERROR(MATCH($G11,methods,0)),"n/a",IF($G11="SL",SLN($C11,$E11,$F11),IF($G11="SYOD",SYD($C11,$E11,$F11,H$8-$D11+1),VDB($C11,$E11,$F11,H$8-$D11,H$8-$D11+1,INDEX(factors,MATCH($G11,methods,0)),INDEX(noswitch,MATCH($G11,methods,0))))))," - ")</f>
        <v> - </v>
      </c>
      <c r="I11" s="22" t="n">
        <f aca="false">IF(AND(I$8&gt;=$D11,I$8&lt;=$F11+$D11-1),IF(ISERROR(MATCH($G11,methods,0)),"n/a",IF($G11="SL",SLN($C11,$E11,$F11),IF($G11="SYOD",SYD($C11,$E11,$F11,I$8-$D11+1),VDB($C11,$E11,$F11,I$8-$D11,I$8-$D11+1,INDEX(factors,MATCH($G11,methods,0)),INDEX(noswitch,MATCH($G11,methods,0))))))," - ")</f>
        <v>3600</v>
      </c>
      <c r="J11" s="22" t="n">
        <f aca="false">IF(AND(J$8&gt;=$D11,J$8&lt;=$F11+$D11-1),IF(ISERROR(MATCH($G11,methods,0)),"n/a",IF($G11="SL",SLN($C11,$E11,$F11),IF($G11="SYOD",SYD($C11,$E11,$F11,J$8-$D11+1),VDB($C11,$E11,$F11,J$8-$D11,J$8-$D11+1,INDEX(factors,MATCH($G11,methods,0)),INDEX(noswitch,MATCH($G11,methods,0))))))," - ")</f>
        <v>2160</v>
      </c>
      <c r="K11" s="22" t="n">
        <f aca="false">IF(AND(K$8&gt;=$D11,K$8&lt;=$F11+$D11-1),IF(ISERROR(MATCH($G11,methods,0)),"n/a",IF($G11="SL",SLN($C11,$E11,$F11),IF($G11="SYOD",SYD($C11,$E11,$F11,K$8-$D11+1),VDB($C11,$E11,$F11,K$8-$D11,K$8-$D11+1,INDEX(factors,MATCH($G11,methods,0)),INDEX(noswitch,MATCH($G11,methods,0))))))," - ")</f>
        <v>1296</v>
      </c>
      <c r="L11" s="22" t="n">
        <f aca="false">IF(AND(L$8&gt;=$D11,L$8&lt;=$F11+$D11-1),IF(ISERROR(MATCH($G11,methods,0)),"n/a",IF($G11="SL",SLN($C11,$E11,$F11),IF($G11="SYOD",SYD($C11,$E11,$F11,L$8-$D11+1),VDB($C11,$E11,$F11,L$8-$D11,L$8-$D11+1,INDEX(factors,MATCH($G11,methods,0)),INDEX(noswitch,MATCH($G11,methods,0))))))," - ")</f>
        <v>777.6</v>
      </c>
      <c r="M11" s="22" t="n">
        <f aca="false">IF(AND(M$8&gt;=$D11,M$8&lt;=$F11+$D11-1),IF(ISERROR(MATCH($G11,methods,0)),"n/a",IF($G11="SL",SLN($C11,$E11,$F11),IF($G11="SYOD",SYD($C11,$E11,$F11,M$8-$D11+1),VDB($C11,$E11,$F11,M$8-$D11,M$8-$D11+1,INDEX(factors,MATCH($G11,methods,0)),INDEX(noswitch,MATCH($G11,methods,0))))))," - ")</f>
        <v>466.56</v>
      </c>
      <c r="N11" s="22" t="str">
        <f aca="false">IF(AND(N$8&gt;=$D11,N$8&lt;=$F11+$D11-1),IF(ISERROR(MATCH($G11,methods,0)),"n/a",IF($G11="SL",SLN($C11,$E11,$F11),IF($G11="SYOD",SYD($C11,$E11,$F11,N$8-$D11+1),VDB($C11,$E11,$F11,N$8-$D11,N$8-$D11+1,INDEX(factors,MATCH($G11,methods,0)),INDEX(noswitch,MATCH($G11,methods,0))))))," - ")</f>
        <v> - </v>
      </c>
      <c r="O11" s="22" t="str">
        <f aca="false">IF(AND(O$8&gt;=$D11,O$8&lt;=$F11+$D11-1),IF(ISERROR(MATCH($G11,methods,0)),"n/a",IF($G11="SL",SLN($C11,$E11,$F11),IF($G11="SYOD",SYD($C11,$E11,$F11,O$8-$D11+1),VDB($C11,$E11,$F11,O$8-$D11,O$8-$D11+1,INDEX(factors,MATCH($G11,methods,0)),INDEX(noswitch,MATCH($G11,methods,0))))))," - ")</f>
        <v> - </v>
      </c>
      <c r="P11" s="22" t="str">
        <f aca="false">IF(AND(P$8&gt;=$D11,P$8&lt;=$F11+$D11-1),IF(ISERROR(MATCH($G11,methods,0)),"n/a",IF($G11="SL",SLN($C11,$E11,$F11),IF($G11="SYOD",SYD($C11,$E11,$F11,P$8-$D11+1),VDB($C11,$E11,$F11,P$8-$D11,P$8-$D11+1,INDEX(factors,MATCH($G11,methods,0)),INDEX(noswitch,MATCH($G11,methods,0))))))," - ")</f>
        <v> - </v>
      </c>
      <c r="Q11" s="22" t="str">
        <f aca="false">IF(AND(Q$8&gt;=$D11,Q$8&lt;=$F11+$D11-1),IF(ISERROR(MATCH($G11,methods,0)),"n/a",IF($G11="SL",SLN($C11,$E11,$F11),IF($G11="SYOD",SYD($C11,$E11,$F11,Q$8-$D11+1),VDB($C11,$E11,$F11,Q$8-$D11,Q$8-$D11+1,INDEX(factors,MATCH($G11,methods,0)),INDEX(noswitch,MATCH($G11,methods,0))))))," - ")</f>
        <v> - </v>
      </c>
    </row>
    <row r="12" s="14" customFormat="true" ht="17.25" hidden="false" customHeight="true" outlineLevel="0" collapsed="false">
      <c r="B12" s="18" t="s">
        <v>11</v>
      </c>
      <c r="C12" s="19" t="n">
        <v>9000</v>
      </c>
      <c r="D12" s="18" t="n">
        <v>2009</v>
      </c>
      <c r="E12" s="20" t="n">
        <v>500</v>
      </c>
      <c r="F12" s="21" t="n">
        <v>5</v>
      </c>
      <c r="G12" s="21" t="s">
        <v>15</v>
      </c>
      <c r="H12" s="22" t="str">
        <f aca="false">IF(AND(H$8&gt;=$D12,H$8&lt;=$F12+$D12-1),IF(ISERROR(MATCH($G12,methods,0)),"n/a",IF($G12="SL",SLN($C12,$E12,$F12),IF($G12="SYOD",SYD($C12,$E12,$F12,H$8-$D12+1),VDB($C12,$E12,$F12,H$8-$D12,H$8-$D12+1,INDEX(factors,MATCH($G12,methods,0)),INDEX(noswitch,MATCH($G12,methods,0))))))," - ")</f>
        <v> - </v>
      </c>
      <c r="I12" s="22" t="n">
        <f aca="false">IF(AND(I$8&gt;=$D12,I$8&lt;=$F12+$D12-1),IF(ISERROR(MATCH($G12,methods,0)),"n/a",IF($G12="SL",SLN($C12,$E12,$F12),IF($G12="SYOD",SYD($C12,$E12,$F12,I$8-$D12+1),VDB($C12,$E12,$F12,I$8-$D12,I$8-$D12+1,INDEX(factors,MATCH($G12,methods,0)),INDEX(noswitch,MATCH($G12,methods,0))))))," - ")</f>
        <v>3600</v>
      </c>
      <c r="J12" s="22" t="n">
        <f aca="false">IF(AND(J$8&gt;=$D12,J$8&lt;=$F12+$D12-1),IF(ISERROR(MATCH($G12,methods,0)),"n/a",IF($G12="SL",SLN($C12,$E12,$F12),IF($G12="SYOD",SYD($C12,$E12,$F12,J$8-$D12+1),VDB($C12,$E12,$F12,J$8-$D12,J$8-$D12+1,INDEX(factors,MATCH($G12,methods,0)),INDEX(noswitch,MATCH($G12,methods,0))))))," - ")</f>
        <v>2160</v>
      </c>
      <c r="K12" s="22" t="n">
        <f aca="false">IF(AND(K$8&gt;=$D12,K$8&lt;=$F12+$D12-1),IF(ISERROR(MATCH($G12,methods,0)),"n/a",IF($G12="SL",SLN($C12,$E12,$F12),IF($G12="SYOD",SYD($C12,$E12,$F12,K$8-$D12+1),VDB($C12,$E12,$F12,K$8-$D12,K$8-$D12+1,INDEX(factors,MATCH($G12,methods,0)),INDEX(noswitch,MATCH($G12,methods,0))))))," - ")</f>
        <v>1296</v>
      </c>
      <c r="L12" s="22" t="n">
        <f aca="false">IF(AND(L$8&gt;=$D12,L$8&lt;=$F12+$D12-1),IF(ISERROR(MATCH($G12,methods,0)),"n/a",IF($G12="SL",SLN($C12,$E12,$F12),IF($G12="SYOD",SYD($C12,$E12,$F12,L$8-$D12+1),VDB($C12,$E12,$F12,L$8-$D12,L$8-$D12+1,INDEX(factors,MATCH($G12,methods,0)),INDEX(noswitch,MATCH($G12,methods,0))))))," - ")</f>
        <v>777.6</v>
      </c>
      <c r="M12" s="22" t="n">
        <f aca="false">IF(AND(M$8&gt;=$D12,M$8&lt;=$F12+$D12-1),IF(ISERROR(MATCH($G12,methods,0)),"n/a",IF($G12="SL",SLN($C12,$E12,$F12),IF($G12="SYOD",SYD($C12,$E12,$F12,M$8-$D12+1),VDB($C12,$E12,$F12,M$8-$D12,M$8-$D12+1,INDEX(factors,MATCH($G12,methods,0)),INDEX(noswitch,MATCH($G12,methods,0))))))," - ")</f>
        <v>666.4</v>
      </c>
      <c r="N12" s="22" t="str">
        <f aca="false">IF(AND(N$8&gt;=$D12,N$8&lt;=$F12+$D12-1),IF(ISERROR(MATCH($G12,methods,0)),"n/a",IF($G12="SL",SLN($C12,$E12,$F12),IF($G12="SYOD",SYD($C12,$E12,$F12,N$8-$D12+1),VDB($C12,$E12,$F12,N$8-$D12,N$8-$D12+1,INDEX(factors,MATCH($G12,methods,0)),INDEX(noswitch,MATCH($G12,methods,0))))))," - ")</f>
        <v> - </v>
      </c>
      <c r="O12" s="22" t="str">
        <f aca="false">IF(AND(O$8&gt;=$D12,O$8&lt;=$F12+$D12-1),IF(ISERROR(MATCH($G12,methods,0)),"n/a",IF($G12="SL",SLN($C12,$E12,$F12),IF($G12="SYOD",SYD($C12,$E12,$F12,O$8-$D12+1),VDB($C12,$E12,$F12,O$8-$D12,O$8-$D12+1,INDEX(factors,MATCH($G12,methods,0)),INDEX(noswitch,MATCH($G12,methods,0))))))," - ")</f>
        <v> - </v>
      </c>
      <c r="P12" s="22" t="str">
        <f aca="false">IF(AND(P$8&gt;=$D12,P$8&lt;=$F12+$D12-1),IF(ISERROR(MATCH($G12,methods,0)),"n/a",IF($G12="SL",SLN($C12,$E12,$F12),IF($G12="SYOD",SYD($C12,$E12,$F12,P$8-$D12+1),VDB($C12,$E12,$F12,P$8-$D12,P$8-$D12+1,INDEX(factors,MATCH($G12,methods,0)),INDEX(noswitch,MATCH($G12,methods,0))))))," - ")</f>
        <v> - </v>
      </c>
      <c r="Q12" s="22" t="str">
        <f aca="false">IF(AND(Q$8&gt;=$D12,Q$8&lt;=$F12+$D12-1),IF(ISERROR(MATCH($G12,methods,0)),"n/a",IF($G12="SL",SLN($C12,$E12,$F12),IF($G12="SYOD",SYD($C12,$E12,$F12,Q$8-$D12+1),VDB($C12,$E12,$F12,Q$8-$D12,Q$8-$D12+1,INDEX(factors,MATCH($G12,methods,0)),INDEX(noswitch,MATCH($G12,methods,0))))))," - ")</f>
        <v> - </v>
      </c>
    </row>
    <row r="13" s="14" customFormat="true" ht="17.25" hidden="false" customHeight="true" outlineLevel="0" collapsed="false">
      <c r="B13" s="18" t="s">
        <v>11</v>
      </c>
      <c r="C13" s="19" t="n">
        <v>9000</v>
      </c>
      <c r="D13" s="18" t="n">
        <v>2009</v>
      </c>
      <c r="E13" s="20" t="n">
        <v>500</v>
      </c>
      <c r="F13" s="21" t="n">
        <v>5</v>
      </c>
      <c r="G13" s="21" t="s">
        <v>16</v>
      </c>
      <c r="H13" s="22" t="str">
        <f aca="false">IF(AND(H$8&gt;=$D13,H$8&lt;=$F13+$D13-1),IF(ISERROR(MATCH($G13,methods,0)),"n/a",IF($G13="SL",SLN($C13,$E13,$F13),IF($G13="SYOD",SYD($C13,$E13,$F13,H$8-$D13+1),VDB($C13,$E13,$F13,H$8-$D13,H$8-$D13+1,INDEX(factors,MATCH($G13,methods,0)),INDEX(noswitch,MATCH($G13,methods,0))))))," - ")</f>
        <v> - </v>
      </c>
      <c r="I13" s="22" t="n">
        <f aca="false">IF(AND(I$8&gt;=$D13,I$8&lt;=$F13+$D13-1),IF(ISERROR(MATCH($G13,methods,0)),"n/a",IF($G13="SL",SLN($C13,$E13,$F13),IF($G13="SYOD",SYD($C13,$E13,$F13,I$8-$D13+1),VDB($C13,$E13,$F13,I$8-$D13,I$8-$D13+1,INDEX(factors,MATCH($G13,methods,0)),INDEX(noswitch,MATCH($G13,methods,0))))))," - ")</f>
        <v>2700</v>
      </c>
      <c r="J13" s="22" t="n">
        <f aca="false">IF(AND(J$8&gt;=$D13,J$8&lt;=$F13+$D13-1),IF(ISERROR(MATCH($G13,methods,0)),"n/a",IF($G13="SL",SLN($C13,$E13,$F13),IF($G13="SYOD",SYD($C13,$E13,$F13,J$8-$D13+1),VDB($C13,$E13,$F13,J$8-$D13,J$8-$D13+1,INDEX(factors,MATCH($G13,methods,0)),INDEX(noswitch,MATCH($G13,methods,0))))))," - ")</f>
        <v>1890</v>
      </c>
      <c r="K13" s="22" t="n">
        <f aca="false">IF(AND(K$8&gt;=$D13,K$8&lt;=$F13+$D13-1),IF(ISERROR(MATCH($G13,methods,0)),"n/a",IF($G13="SL",SLN($C13,$E13,$F13),IF($G13="SYOD",SYD($C13,$E13,$F13,K$8-$D13+1),VDB($C13,$E13,$F13,K$8-$D13,K$8-$D13+1,INDEX(factors,MATCH($G13,methods,0)),INDEX(noswitch,MATCH($G13,methods,0))))))," - ")</f>
        <v>1323</v>
      </c>
      <c r="L13" s="22" t="n">
        <f aca="false">IF(AND(L$8&gt;=$D13,L$8&lt;=$F13+$D13-1),IF(ISERROR(MATCH($G13,methods,0)),"n/a",IF($G13="SL",SLN($C13,$E13,$F13),IF($G13="SYOD",SYD($C13,$E13,$F13,L$8-$D13+1),VDB($C13,$E13,$F13,L$8-$D13,L$8-$D13+1,INDEX(factors,MATCH($G13,methods,0)),INDEX(noswitch,MATCH($G13,methods,0))))))," - ")</f>
        <v>926.099999999999</v>
      </c>
      <c r="M13" s="22" t="n">
        <f aca="false">IF(AND(M$8&gt;=$D13,M$8&lt;=$F13+$D13-1),IF(ISERROR(MATCH($G13,methods,0)),"n/a",IF($G13="SL",SLN($C13,$E13,$F13),IF($G13="SYOD",SYD($C13,$E13,$F13,M$8-$D13+1),VDB($C13,$E13,$F13,M$8-$D13,M$8-$D13+1,INDEX(factors,MATCH($G13,methods,0)),INDEX(noswitch,MATCH($G13,methods,0))))))," - ")</f>
        <v>648.27</v>
      </c>
      <c r="N13" s="22" t="str">
        <f aca="false">IF(AND(N$8&gt;=$D13,N$8&lt;=$F13+$D13-1),IF(ISERROR(MATCH($G13,methods,0)),"n/a",IF($G13="SL",SLN($C13,$E13,$F13),IF($G13="SYOD",SYD($C13,$E13,$F13,N$8-$D13+1),VDB($C13,$E13,$F13,N$8-$D13,N$8-$D13+1,INDEX(factors,MATCH($G13,methods,0)),INDEX(noswitch,MATCH($G13,methods,0))))))," - ")</f>
        <v> - </v>
      </c>
      <c r="O13" s="22" t="str">
        <f aca="false">IF(AND(O$8&gt;=$D13,O$8&lt;=$F13+$D13-1),IF(ISERROR(MATCH($G13,methods,0)),"n/a",IF($G13="SL",SLN($C13,$E13,$F13),IF($G13="SYOD",SYD($C13,$E13,$F13,O$8-$D13+1),VDB($C13,$E13,$F13,O$8-$D13,O$8-$D13+1,INDEX(factors,MATCH($G13,methods,0)),INDEX(noswitch,MATCH($G13,methods,0))))))," - ")</f>
        <v> - </v>
      </c>
      <c r="P13" s="22" t="str">
        <f aca="false">IF(AND(P$8&gt;=$D13,P$8&lt;=$F13+$D13-1),IF(ISERROR(MATCH($G13,methods,0)),"n/a",IF($G13="SL",SLN($C13,$E13,$F13),IF($G13="SYOD",SYD($C13,$E13,$F13,P$8-$D13+1),VDB($C13,$E13,$F13,P$8-$D13,P$8-$D13+1,INDEX(factors,MATCH($G13,methods,0)),INDEX(noswitch,MATCH($G13,methods,0))))))," - ")</f>
        <v> - </v>
      </c>
      <c r="Q13" s="22" t="str">
        <f aca="false">IF(AND(Q$8&gt;=$D13,Q$8&lt;=$F13+$D13-1),IF(ISERROR(MATCH($G13,methods,0)),"n/a",IF($G13="SL",SLN($C13,$E13,$F13),IF($G13="SYOD",SYD($C13,$E13,$F13,Q$8-$D13+1),VDB($C13,$E13,$F13,Q$8-$D13,Q$8-$D13+1,INDEX(factors,MATCH($G13,methods,0)),INDEX(noswitch,MATCH($G13,methods,0))))))," - ")</f>
        <v> - </v>
      </c>
      <c r="R13" s="23"/>
    </row>
    <row r="14" s="14" customFormat="true" ht="17.25" hidden="false" customHeight="true" outlineLevel="0" collapsed="false">
      <c r="B14" s="18" t="s">
        <v>11</v>
      </c>
      <c r="C14" s="19" t="n">
        <v>9000</v>
      </c>
      <c r="D14" s="18" t="n">
        <v>2009</v>
      </c>
      <c r="E14" s="20" t="n">
        <v>500</v>
      </c>
      <c r="F14" s="21" t="n">
        <v>5</v>
      </c>
      <c r="G14" s="21" t="s">
        <v>17</v>
      </c>
      <c r="H14" s="22" t="str">
        <f aca="false">IF(AND(H$8&gt;=$D14,H$8&lt;=$F14+$D14-1),IF(ISERROR(MATCH($G14,methods,0)),"n/a",IF($G14="SL",SLN($C14,$E14,$F14),IF($G14="SYOD",SYD($C14,$E14,$F14,H$8-$D14+1),VDB($C14,$E14,$F14,H$8-$D14,H$8-$D14+1,INDEX(factors,MATCH($G14,methods,0)),INDEX(noswitch,MATCH($G14,methods,0))))))," - ")</f>
        <v> - </v>
      </c>
      <c r="I14" s="22" t="n">
        <f aca="false">IF(AND(I$8&gt;=$D14,I$8&lt;=$F14+$D14-1),IF(ISERROR(MATCH($G14,methods,0)),"n/a",IF($G14="SL",SLN($C14,$E14,$F14),IF($G14="SYOD",SYD($C14,$E14,$F14,I$8-$D14+1),VDB($C14,$E14,$F14,I$8-$D14,I$8-$D14+1,INDEX(factors,MATCH($G14,methods,0)),INDEX(noswitch,MATCH($G14,methods,0))))))," - ")</f>
        <v>2700</v>
      </c>
      <c r="J14" s="22" t="n">
        <f aca="false">IF(AND(J$8&gt;=$D14,J$8&lt;=$F14+$D14-1),IF(ISERROR(MATCH($G14,methods,0)),"n/a",IF($G14="SL",SLN($C14,$E14,$F14),IF($G14="SYOD",SYD($C14,$E14,$F14,J$8-$D14+1),VDB($C14,$E14,$F14,J$8-$D14,J$8-$D14+1,INDEX(factors,MATCH($G14,methods,0)),INDEX(noswitch,MATCH($G14,methods,0))))))," - ")</f>
        <v>1890</v>
      </c>
      <c r="K14" s="22" t="n">
        <f aca="false">IF(AND(K$8&gt;=$D14,K$8&lt;=$F14+$D14-1),IF(ISERROR(MATCH($G14,methods,0)),"n/a",IF($G14="SL",SLN($C14,$E14,$F14),IF($G14="SYOD",SYD($C14,$E14,$F14,K$8-$D14+1),VDB($C14,$E14,$F14,K$8-$D14,K$8-$D14+1,INDEX(factors,MATCH($G14,methods,0)),INDEX(noswitch,MATCH($G14,methods,0))))))," - ")</f>
        <v>1323</v>
      </c>
      <c r="L14" s="22" t="n">
        <f aca="false">IF(AND(L$8&gt;=$D14,L$8&lt;=$F14+$D14-1),IF(ISERROR(MATCH($G14,methods,0)),"n/a",IF($G14="SL",SLN($C14,$E14,$F14),IF($G14="SYOD",SYD($C14,$E14,$F14,L$8-$D14+1),VDB($C14,$E14,$F14,L$8-$D14,L$8-$D14+1,INDEX(factors,MATCH($G14,methods,0)),INDEX(noswitch,MATCH($G14,methods,0))))))," - ")</f>
        <v>1293.5</v>
      </c>
      <c r="M14" s="22" t="n">
        <f aca="false">IF(AND(M$8&gt;=$D14,M$8&lt;=$F14+$D14-1),IF(ISERROR(MATCH($G14,methods,0)),"n/a",IF($G14="SL",SLN($C14,$E14,$F14),IF($G14="SYOD",SYD($C14,$E14,$F14,M$8-$D14+1),VDB($C14,$E14,$F14,M$8-$D14,M$8-$D14+1,INDEX(factors,MATCH($G14,methods,0)),INDEX(noswitch,MATCH($G14,methods,0))))))," - ")</f>
        <v>1293.5</v>
      </c>
      <c r="N14" s="22" t="str">
        <f aca="false">IF(AND(N$8&gt;=$D14,N$8&lt;=$F14+$D14-1),IF(ISERROR(MATCH($G14,methods,0)),"n/a",IF($G14="SL",SLN($C14,$E14,$F14),IF($G14="SYOD",SYD($C14,$E14,$F14,N$8-$D14+1),VDB($C14,$E14,$F14,N$8-$D14,N$8-$D14+1,INDEX(factors,MATCH($G14,methods,0)),INDEX(noswitch,MATCH($G14,methods,0))))))," - ")</f>
        <v> - </v>
      </c>
      <c r="O14" s="22" t="str">
        <f aca="false">IF(AND(O$8&gt;=$D14,O$8&lt;=$F14+$D14-1),IF(ISERROR(MATCH($G14,methods,0)),"n/a",IF($G14="SL",SLN($C14,$E14,$F14),IF($G14="SYOD",SYD($C14,$E14,$F14,O$8-$D14+1),VDB($C14,$E14,$F14,O$8-$D14,O$8-$D14+1,INDEX(factors,MATCH($G14,methods,0)),INDEX(noswitch,MATCH($G14,methods,0))))))," - ")</f>
        <v> - </v>
      </c>
      <c r="P14" s="22" t="str">
        <f aca="false">IF(AND(P$8&gt;=$D14,P$8&lt;=$F14+$D14-1),IF(ISERROR(MATCH($G14,methods,0)),"n/a",IF($G14="SL",SLN($C14,$E14,$F14),IF($G14="SYOD",SYD($C14,$E14,$F14,P$8-$D14+1),VDB($C14,$E14,$F14,P$8-$D14,P$8-$D14+1,INDEX(factors,MATCH($G14,methods,0)),INDEX(noswitch,MATCH($G14,methods,0))))))," - ")</f>
        <v> - </v>
      </c>
      <c r="Q14" s="22" t="str">
        <f aca="false">IF(AND(Q$8&gt;=$D14,Q$8&lt;=$F14+$D14-1),IF(ISERROR(MATCH($G14,methods,0)),"n/a",IF($G14="SL",SLN($C14,$E14,$F14),IF($G14="SYOD",SYD($C14,$E14,$F14,Q$8-$D14+1),VDB($C14,$E14,$F14,Q$8-$D14,Q$8-$D14+1,INDEX(factors,MATCH($G14,methods,0)),INDEX(noswitch,MATCH($G14,methods,0))))))," - ")</f>
        <v> - </v>
      </c>
      <c r="R14" s="23"/>
    </row>
    <row r="15" s="14" customFormat="true" ht="17.25" hidden="false" customHeight="true" outlineLevel="0" collapsed="false">
      <c r="B15" s="18"/>
      <c r="C15" s="19"/>
      <c r="D15" s="18"/>
      <c r="E15" s="20"/>
      <c r="F15" s="21"/>
      <c r="G15" s="21"/>
      <c r="H15" s="22" t="str">
        <f aca="false">IF(AND(H$8&gt;=$D15,H$8&lt;=$F15+$D15-1),IF(ISERROR(MATCH($G15,methods,0)),"n/a",IF($G15="SL",SLN($C15,$E15,$F15),IF($G15="SYOD",SYD($C15,$E15,$F15,H$8-$D15+1),VDB($C15,$E15,$F15,H$8-$D15,H$8-$D15+1,INDEX(factors,MATCH($G15,methods,0)),INDEX(noswitch,MATCH($G15,methods,0))))))," - ")</f>
        <v> - </v>
      </c>
      <c r="I15" s="22" t="str">
        <f aca="false">IF(AND(I$8&gt;=$D15,I$8&lt;=$F15+$D15-1),IF(ISERROR(MATCH($G15,methods,0)),"n/a",IF($G15="SL",SLN($C15,$E15,$F15),IF($G15="SYOD",SYD($C15,$E15,$F15,I$8-$D15+1),VDB($C15,$E15,$F15,I$8-$D15,I$8-$D15+1,INDEX(factors,MATCH($G15,methods,0)),INDEX(noswitch,MATCH($G15,methods,0))))))," - ")</f>
        <v> - </v>
      </c>
      <c r="J15" s="22" t="str">
        <f aca="false">IF(AND(J$8&gt;=$D15,J$8&lt;=$F15+$D15-1),IF(ISERROR(MATCH($G15,methods,0)),"n/a",IF($G15="SL",SLN($C15,$E15,$F15),IF($G15="SYOD",SYD($C15,$E15,$F15,J$8-$D15+1),VDB($C15,$E15,$F15,J$8-$D15,J$8-$D15+1,INDEX(factors,MATCH($G15,methods,0)),INDEX(noswitch,MATCH($G15,methods,0))))))," - ")</f>
        <v> - </v>
      </c>
      <c r="K15" s="22" t="str">
        <f aca="false">IF(AND(K$8&gt;=$D15,K$8&lt;=$F15+$D15-1),IF(ISERROR(MATCH($G15,methods,0)),"n/a",IF($G15="SL",SLN($C15,$E15,$F15),IF($G15="SYOD",SYD($C15,$E15,$F15,K$8-$D15+1),VDB($C15,$E15,$F15,K$8-$D15,K$8-$D15+1,INDEX(factors,MATCH($G15,methods,0)),INDEX(noswitch,MATCH($G15,methods,0))))))," - ")</f>
        <v> - </v>
      </c>
      <c r="L15" s="22" t="str">
        <f aca="false">IF(AND(L$8&gt;=$D15,L$8&lt;=$F15+$D15-1),IF(ISERROR(MATCH($G15,methods,0)),"n/a",IF($G15="SL",SLN($C15,$E15,$F15),IF($G15="SYOD",SYD($C15,$E15,$F15,L$8-$D15+1),VDB($C15,$E15,$F15,L$8-$D15,L$8-$D15+1,INDEX(factors,MATCH($G15,methods,0)),INDEX(noswitch,MATCH($G15,methods,0))))))," - ")</f>
        <v> - </v>
      </c>
      <c r="M15" s="22" t="str">
        <f aca="false">IF(AND(M$8&gt;=$D15,M$8&lt;=$F15+$D15-1),IF(ISERROR(MATCH($G15,methods,0)),"n/a",IF($G15="SL",SLN($C15,$E15,$F15),IF($G15="SYOD",SYD($C15,$E15,$F15,M$8-$D15+1),VDB($C15,$E15,$F15,M$8-$D15,M$8-$D15+1,INDEX(factors,MATCH($G15,methods,0)),INDEX(noswitch,MATCH($G15,methods,0))))))," - ")</f>
        <v> - </v>
      </c>
      <c r="N15" s="22" t="str">
        <f aca="false">IF(AND(N$8&gt;=$D15,N$8&lt;=$F15+$D15-1),IF(ISERROR(MATCH($G15,methods,0)),"n/a",IF($G15="SL",SLN($C15,$E15,$F15),IF($G15="SYOD",SYD($C15,$E15,$F15,N$8-$D15+1),VDB($C15,$E15,$F15,N$8-$D15,N$8-$D15+1,INDEX(factors,MATCH($G15,methods,0)),INDEX(noswitch,MATCH($G15,methods,0))))))," - ")</f>
        <v> - </v>
      </c>
      <c r="O15" s="22" t="str">
        <f aca="false">IF(AND(O$8&gt;=$D15,O$8&lt;=$F15+$D15-1),IF(ISERROR(MATCH($G15,methods,0)),"n/a",IF($G15="SL",SLN($C15,$E15,$F15),IF($G15="SYOD",SYD($C15,$E15,$F15,O$8-$D15+1),VDB($C15,$E15,$F15,O$8-$D15,O$8-$D15+1,INDEX(factors,MATCH($G15,methods,0)),INDEX(noswitch,MATCH($G15,methods,0))))))," - ")</f>
        <v> - </v>
      </c>
      <c r="P15" s="22" t="str">
        <f aca="false">IF(AND(P$8&gt;=$D15,P$8&lt;=$F15+$D15-1),IF(ISERROR(MATCH($G15,methods,0)),"n/a",IF($G15="SL",SLN($C15,$E15,$F15),IF($G15="SYOD",SYD($C15,$E15,$F15,P$8-$D15+1),VDB($C15,$E15,$F15,P$8-$D15,P$8-$D15+1,INDEX(factors,MATCH($G15,methods,0)),INDEX(noswitch,MATCH($G15,methods,0))))))," - ")</f>
        <v> - </v>
      </c>
      <c r="Q15" s="22" t="str">
        <f aca="false">IF(AND(Q$8&gt;=$D15,Q$8&lt;=$F15+$D15-1),IF(ISERROR(MATCH($G15,methods,0)),"n/a",IF($G15="SL",SLN($C15,$E15,$F15),IF($G15="SYOD",SYD($C15,$E15,$F15,Q$8-$D15+1),VDB($C15,$E15,$F15,Q$8-$D15,Q$8-$D15+1,INDEX(factors,MATCH($G15,methods,0)),INDEX(noswitch,MATCH($G15,methods,0))))))," - ")</f>
        <v> - </v>
      </c>
      <c r="R15" s="23"/>
    </row>
    <row r="16" s="14" customFormat="true" ht="17.25" hidden="false" customHeight="true" outlineLevel="0" collapsed="false">
      <c r="B16" s="18"/>
      <c r="C16" s="19"/>
      <c r="D16" s="18"/>
      <c r="E16" s="20"/>
      <c r="F16" s="21"/>
      <c r="G16" s="21"/>
      <c r="H16" s="22" t="str">
        <f aca="false">IF(AND(H$8&gt;=$D16,H$8&lt;=$F16+$D16-1),IF(ISERROR(MATCH($G16,methods,0)),"n/a",IF($G16="SL",SLN($C16,$E16,$F16),IF($G16="SYOD",SYD($C16,$E16,$F16,H$8-$D16+1),VDB($C16,$E16,$F16,H$8-$D16,H$8-$D16+1,INDEX(factors,MATCH($G16,methods,0)),INDEX(noswitch,MATCH($G16,methods,0))))))," - ")</f>
        <v> - </v>
      </c>
      <c r="I16" s="22" t="str">
        <f aca="false">IF(AND(I$8&gt;=$D16,I$8&lt;=$F16+$D16-1),IF(ISERROR(MATCH($G16,methods,0)),"n/a",IF($G16="SL",SLN($C16,$E16,$F16),IF($G16="SYOD",SYD($C16,$E16,$F16,I$8-$D16+1),VDB($C16,$E16,$F16,I$8-$D16,I$8-$D16+1,INDEX(factors,MATCH($G16,methods,0)),INDEX(noswitch,MATCH($G16,methods,0))))))," - ")</f>
        <v> - </v>
      </c>
      <c r="J16" s="22" t="str">
        <f aca="false">IF(AND(J$8&gt;=$D16,J$8&lt;=$F16+$D16-1),IF(ISERROR(MATCH($G16,methods,0)),"n/a",IF($G16="SL",SLN($C16,$E16,$F16),IF($G16="SYOD",SYD($C16,$E16,$F16,J$8-$D16+1),VDB($C16,$E16,$F16,J$8-$D16,J$8-$D16+1,INDEX(factors,MATCH($G16,methods,0)),INDEX(noswitch,MATCH($G16,methods,0))))))," - ")</f>
        <v> - </v>
      </c>
      <c r="K16" s="22" t="str">
        <f aca="false">IF(AND(K$8&gt;=$D16,K$8&lt;=$F16+$D16-1),IF(ISERROR(MATCH($G16,methods,0)),"n/a",IF($G16="SL",SLN($C16,$E16,$F16),IF($G16="SYOD",SYD($C16,$E16,$F16,K$8-$D16+1),VDB($C16,$E16,$F16,K$8-$D16,K$8-$D16+1,INDEX(factors,MATCH($G16,methods,0)),INDEX(noswitch,MATCH($G16,methods,0))))))," - ")</f>
        <v> - </v>
      </c>
      <c r="L16" s="22" t="str">
        <f aca="false">IF(AND(L$8&gt;=$D16,L$8&lt;=$F16+$D16-1),IF(ISERROR(MATCH($G16,methods,0)),"n/a",IF($G16="SL",SLN($C16,$E16,$F16),IF($G16="SYOD",SYD($C16,$E16,$F16,L$8-$D16+1),VDB($C16,$E16,$F16,L$8-$D16,L$8-$D16+1,INDEX(factors,MATCH($G16,methods,0)),INDEX(noswitch,MATCH($G16,methods,0))))))," - ")</f>
        <v> - </v>
      </c>
      <c r="M16" s="22" t="str">
        <f aca="false">IF(AND(M$8&gt;=$D16,M$8&lt;=$F16+$D16-1),IF(ISERROR(MATCH($G16,methods,0)),"n/a",IF($G16="SL",SLN($C16,$E16,$F16),IF($G16="SYOD",SYD($C16,$E16,$F16,M$8-$D16+1),VDB($C16,$E16,$F16,M$8-$D16,M$8-$D16+1,INDEX(factors,MATCH($G16,methods,0)),INDEX(noswitch,MATCH($G16,methods,0))))))," - ")</f>
        <v> - </v>
      </c>
      <c r="N16" s="22" t="str">
        <f aca="false">IF(AND(N$8&gt;=$D16,N$8&lt;=$F16+$D16-1),IF(ISERROR(MATCH($G16,methods,0)),"n/a",IF($G16="SL",SLN($C16,$E16,$F16),IF($G16="SYOD",SYD($C16,$E16,$F16,N$8-$D16+1),VDB($C16,$E16,$F16,N$8-$D16,N$8-$D16+1,INDEX(factors,MATCH($G16,methods,0)),INDEX(noswitch,MATCH($G16,methods,0))))))," - ")</f>
        <v> - </v>
      </c>
      <c r="O16" s="22" t="str">
        <f aca="false">IF(AND(O$8&gt;=$D16,O$8&lt;=$F16+$D16-1),IF(ISERROR(MATCH($G16,methods,0)),"n/a",IF($G16="SL",SLN($C16,$E16,$F16),IF($G16="SYOD",SYD($C16,$E16,$F16,O$8-$D16+1),VDB($C16,$E16,$F16,O$8-$D16,O$8-$D16+1,INDEX(factors,MATCH($G16,methods,0)),INDEX(noswitch,MATCH($G16,methods,0))))))," - ")</f>
        <v> - </v>
      </c>
      <c r="P16" s="22" t="str">
        <f aca="false">IF(AND(P$8&gt;=$D16,P$8&lt;=$F16+$D16-1),IF(ISERROR(MATCH($G16,methods,0)),"n/a",IF($G16="SL",SLN($C16,$E16,$F16),IF($G16="SYOD",SYD($C16,$E16,$F16,P$8-$D16+1),VDB($C16,$E16,$F16,P$8-$D16,P$8-$D16+1,INDEX(factors,MATCH($G16,methods,0)),INDEX(noswitch,MATCH($G16,methods,0))))))," - ")</f>
        <v> - </v>
      </c>
      <c r="Q16" s="22" t="str">
        <f aca="false">IF(AND(Q$8&gt;=$D16,Q$8&lt;=$F16+$D16-1),IF(ISERROR(MATCH($G16,methods,0)),"n/a",IF($G16="SL",SLN($C16,$E16,$F16),IF($G16="SYOD",SYD($C16,$E16,$F16,Q$8-$D16+1),VDB($C16,$E16,$F16,Q$8-$D16,Q$8-$D16+1,INDEX(factors,MATCH($G16,methods,0)),INDEX(noswitch,MATCH($G16,methods,0))))))," - ")</f>
        <v> - </v>
      </c>
      <c r="R16" s="23"/>
    </row>
    <row r="17" s="14" customFormat="true" ht="17.25" hidden="false" customHeight="true" outlineLevel="0" collapsed="false">
      <c r="B17" s="18"/>
      <c r="C17" s="19"/>
      <c r="D17" s="18"/>
      <c r="E17" s="20"/>
      <c r="F17" s="21"/>
      <c r="G17" s="21"/>
      <c r="H17" s="22" t="str">
        <f aca="false">IF(AND(H$8&gt;=$D17,H$8&lt;=$F17+$D17-1),IF(ISERROR(MATCH($G17,methods,0)),"n/a",IF($G17="SL",SLN($C17,$E17,$F17),IF($G17="SYOD",SYD($C17,$E17,$F17,H$8-$D17+1),VDB($C17,$E17,$F17,H$8-$D17,H$8-$D17+1,INDEX(factors,MATCH($G17,methods,0)),INDEX(noswitch,MATCH($G17,methods,0))))))," - ")</f>
        <v> - </v>
      </c>
      <c r="I17" s="22" t="str">
        <f aca="false">IF(AND(I$8&gt;=$D17,I$8&lt;=$F17+$D17-1),IF(ISERROR(MATCH($G17,methods,0)),"n/a",IF($G17="SL",SLN($C17,$E17,$F17),IF($G17="SYOD",SYD($C17,$E17,$F17,I$8-$D17+1),VDB($C17,$E17,$F17,I$8-$D17,I$8-$D17+1,INDEX(factors,MATCH($G17,methods,0)),INDEX(noswitch,MATCH($G17,methods,0))))))," - ")</f>
        <v> - </v>
      </c>
      <c r="J17" s="22" t="str">
        <f aca="false">IF(AND(J$8&gt;=$D17,J$8&lt;=$F17+$D17-1),IF(ISERROR(MATCH($G17,methods,0)),"n/a",IF($G17="SL",SLN($C17,$E17,$F17),IF($G17="SYOD",SYD($C17,$E17,$F17,J$8-$D17+1),VDB($C17,$E17,$F17,J$8-$D17,J$8-$D17+1,INDEX(factors,MATCH($G17,methods,0)),INDEX(noswitch,MATCH($G17,methods,0))))))," - ")</f>
        <v> - </v>
      </c>
      <c r="K17" s="22" t="str">
        <f aca="false">IF(AND(K$8&gt;=$D17,K$8&lt;=$F17+$D17-1),IF(ISERROR(MATCH($G17,methods,0)),"n/a",IF($G17="SL",SLN($C17,$E17,$F17),IF($G17="SYOD",SYD($C17,$E17,$F17,K$8-$D17+1),VDB($C17,$E17,$F17,K$8-$D17,K$8-$D17+1,INDEX(factors,MATCH($G17,methods,0)),INDEX(noswitch,MATCH($G17,methods,0))))))," - ")</f>
        <v> - </v>
      </c>
      <c r="L17" s="22" t="str">
        <f aca="false">IF(AND(L$8&gt;=$D17,L$8&lt;=$F17+$D17-1),IF(ISERROR(MATCH($G17,methods,0)),"n/a",IF($G17="SL",SLN($C17,$E17,$F17),IF($G17="SYOD",SYD($C17,$E17,$F17,L$8-$D17+1),VDB($C17,$E17,$F17,L$8-$D17,L$8-$D17+1,INDEX(factors,MATCH($G17,methods,0)),INDEX(noswitch,MATCH($G17,methods,0))))))," - ")</f>
        <v> - </v>
      </c>
      <c r="M17" s="22" t="str">
        <f aca="false">IF(AND(M$8&gt;=$D17,M$8&lt;=$F17+$D17-1),IF(ISERROR(MATCH($G17,methods,0)),"n/a",IF($G17="SL",SLN($C17,$E17,$F17),IF($G17="SYOD",SYD($C17,$E17,$F17,M$8-$D17+1),VDB($C17,$E17,$F17,M$8-$D17,M$8-$D17+1,INDEX(factors,MATCH($G17,methods,0)),INDEX(noswitch,MATCH($G17,methods,0))))))," - ")</f>
        <v> - </v>
      </c>
      <c r="N17" s="22" t="str">
        <f aca="false">IF(AND(N$8&gt;=$D17,N$8&lt;=$F17+$D17-1),IF(ISERROR(MATCH($G17,methods,0)),"n/a",IF($G17="SL",SLN($C17,$E17,$F17),IF($G17="SYOD",SYD($C17,$E17,$F17,N$8-$D17+1),VDB($C17,$E17,$F17,N$8-$D17,N$8-$D17+1,INDEX(factors,MATCH($G17,methods,0)),INDEX(noswitch,MATCH($G17,methods,0))))))," - ")</f>
        <v> - </v>
      </c>
      <c r="O17" s="22" t="str">
        <f aca="false">IF(AND(O$8&gt;=$D17,O$8&lt;=$F17+$D17-1),IF(ISERROR(MATCH($G17,methods,0)),"n/a",IF($G17="SL",SLN($C17,$E17,$F17),IF($G17="SYOD",SYD($C17,$E17,$F17,O$8-$D17+1),VDB($C17,$E17,$F17,O$8-$D17,O$8-$D17+1,INDEX(factors,MATCH($G17,methods,0)),INDEX(noswitch,MATCH($G17,methods,0))))))," - ")</f>
        <v> - </v>
      </c>
      <c r="P17" s="22" t="str">
        <f aca="false">IF(AND(P$8&gt;=$D17,P$8&lt;=$F17+$D17-1),IF(ISERROR(MATCH($G17,methods,0)),"n/a",IF($G17="SL",SLN($C17,$E17,$F17),IF($G17="SYOD",SYD($C17,$E17,$F17,P$8-$D17+1),VDB($C17,$E17,$F17,P$8-$D17,P$8-$D17+1,INDEX(factors,MATCH($G17,methods,0)),INDEX(noswitch,MATCH($G17,methods,0))))))," - ")</f>
        <v> - </v>
      </c>
      <c r="Q17" s="22" t="str">
        <f aca="false">IF(AND(Q$8&gt;=$D17,Q$8&lt;=$F17+$D17-1),IF(ISERROR(MATCH($G17,methods,0)),"n/a",IF($G17="SL",SLN($C17,$E17,$F17),IF($G17="SYOD",SYD($C17,$E17,$F17,Q$8-$D17+1),VDB($C17,$E17,$F17,Q$8-$D17,Q$8-$D17+1,INDEX(factors,MATCH($G17,methods,0)),INDEX(noswitch,MATCH($G17,methods,0))))))," - ")</f>
        <v> - </v>
      </c>
      <c r="R17" s="23"/>
    </row>
    <row r="18" s="14" customFormat="true" ht="17.25" hidden="false" customHeight="true" outlineLevel="0" collapsed="false">
      <c r="B18" s="18"/>
      <c r="C18" s="19"/>
      <c r="D18" s="18"/>
      <c r="E18" s="20"/>
      <c r="F18" s="21"/>
      <c r="G18" s="21"/>
      <c r="H18" s="22" t="str">
        <f aca="false">IF(AND(H$8&gt;=$D18,H$8&lt;=$F18+$D18-1),IF(ISERROR(MATCH($G18,methods,0)),"n/a",IF($G18="SL",SLN($C18,$E18,$F18),IF($G18="SYOD",SYD($C18,$E18,$F18,H$8-$D18+1),VDB($C18,$E18,$F18,H$8-$D18,H$8-$D18+1,INDEX(factors,MATCH($G18,methods,0)),INDEX(noswitch,MATCH($G18,methods,0))))))," - ")</f>
        <v> - </v>
      </c>
      <c r="I18" s="22" t="str">
        <f aca="false">IF(AND(I$8&gt;=$D18,I$8&lt;=$F18+$D18-1),IF(ISERROR(MATCH($G18,methods,0)),"n/a",IF($G18="SL",SLN($C18,$E18,$F18),IF($G18="SYOD",SYD($C18,$E18,$F18,I$8-$D18+1),VDB($C18,$E18,$F18,I$8-$D18,I$8-$D18+1,INDEX(factors,MATCH($G18,methods,0)),INDEX(noswitch,MATCH($G18,methods,0))))))," - ")</f>
        <v> - </v>
      </c>
      <c r="J18" s="22" t="str">
        <f aca="false">IF(AND(J$8&gt;=$D18,J$8&lt;=$F18+$D18-1),IF(ISERROR(MATCH($G18,methods,0)),"n/a",IF($G18="SL",SLN($C18,$E18,$F18),IF($G18="SYOD",SYD($C18,$E18,$F18,J$8-$D18+1),VDB($C18,$E18,$F18,J$8-$D18,J$8-$D18+1,INDEX(factors,MATCH($G18,methods,0)),INDEX(noswitch,MATCH($G18,methods,0))))))," - ")</f>
        <v> - </v>
      </c>
      <c r="K18" s="22" t="str">
        <f aca="false">IF(AND(K$8&gt;=$D18,K$8&lt;=$F18+$D18-1),IF(ISERROR(MATCH($G18,methods,0)),"n/a",IF($G18="SL",SLN($C18,$E18,$F18),IF($G18="SYOD",SYD($C18,$E18,$F18,K$8-$D18+1),VDB($C18,$E18,$F18,K$8-$D18,K$8-$D18+1,INDEX(factors,MATCH($G18,methods,0)),INDEX(noswitch,MATCH($G18,methods,0))))))," - ")</f>
        <v> - </v>
      </c>
      <c r="L18" s="22" t="str">
        <f aca="false">IF(AND(L$8&gt;=$D18,L$8&lt;=$F18+$D18-1),IF(ISERROR(MATCH($G18,methods,0)),"n/a",IF($G18="SL",SLN($C18,$E18,$F18),IF($G18="SYOD",SYD($C18,$E18,$F18,L$8-$D18+1),VDB($C18,$E18,$F18,L$8-$D18,L$8-$D18+1,INDEX(factors,MATCH($G18,methods,0)),INDEX(noswitch,MATCH($G18,methods,0))))))," - ")</f>
        <v> - </v>
      </c>
      <c r="M18" s="22" t="str">
        <f aca="false">IF(AND(M$8&gt;=$D18,M$8&lt;=$F18+$D18-1),IF(ISERROR(MATCH($G18,methods,0)),"n/a",IF($G18="SL",SLN($C18,$E18,$F18),IF($G18="SYOD",SYD($C18,$E18,$F18,M$8-$D18+1),VDB($C18,$E18,$F18,M$8-$D18,M$8-$D18+1,INDEX(factors,MATCH($G18,methods,0)),INDEX(noswitch,MATCH($G18,methods,0))))))," - ")</f>
        <v> - </v>
      </c>
      <c r="N18" s="22" t="str">
        <f aca="false">IF(AND(N$8&gt;=$D18,N$8&lt;=$F18+$D18-1),IF(ISERROR(MATCH($G18,methods,0)),"n/a",IF($G18="SL",SLN($C18,$E18,$F18),IF($G18="SYOD",SYD($C18,$E18,$F18,N$8-$D18+1),VDB($C18,$E18,$F18,N$8-$D18,N$8-$D18+1,INDEX(factors,MATCH($G18,methods,0)),INDEX(noswitch,MATCH($G18,methods,0))))))," - ")</f>
        <v> - </v>
      </c>
      <c r="O18" s="22" t="str">
        <f aca="false">IF(AND(O$8&gt;=$D18,O$8&lt;=$F18+$D18-1),IF(ISERROR(MATCH($G18,methods,0)),"n/a",IF($G18="SL",SLN($C18,$E18,$F18),IF($G18="SYOD",SYD($C18,$E18,$F18,O$8-$D18+1),VDB($C18,$E18,$F18,O$8-$D18,O$8-$D18+1,INDEX(factors,MATCH($G18,methods,0)),INDEX(noswitch,MATCH($G18,methods,0))))))," - ")</f>
        <v> - </v>
      </c>
      <c r="P18" s="22" t="str">
        <f aca="false">IF(AND(P$8&gt;=$D18,P$8&lt;=$F18+$D18-1),IF(ISERROR(MATCH($G18,methods,0)),"n/a",IF($G18="SL",SLN($C18,$E18,$F18),IF($G18="SYOD",SYD($C18,$E18,$F18,P$8-$D18+1),VDB($C18,$E18,$F18,P$8-$D18,P$8-$D18+1,INDEX(factors,MATCH($G18,methods,0)),INDEX(noswitch,MATCH($G18,methods,0))))))," - ")</f>
        <v> - </v>
      </c>
      <c r="Q18" s="22" t="str">
        <f aca="false">IF(AND(Q$8&gt;=$D18,Q$8&lt;=$F18+$D18-1),IF(ISERROR(MATCH($G18,methods,0)),"n/a",IF($G18="SL",SLN($C18,$E18,$F18),IF($G18="SYOD",SYD($C18,$E18,$F18,Q$8-$D18+1),VDB($C18,$E18,$F18,Q$8-$D18,Q$8-$D18+1,INDEX(factors,MATCH($G18,methods,0)),INDEX(noswitch,MATCH($G18,methods,0))))))," - ")</f>
        <v> - </v>
      </c>
      <c r="R18" s="23"/>
    </row>
    <row r="19" s="14" customFormat="true" ht="17.25" hidden="false" customHeight="true" outlineLevel="0" collapsed="false">
      <c r="B19" s="18"/>
      <c r="C19" s="19"/>
      <c r="D19" s="18"/>
      <c r="E19" s="20"/>
      <c r="F19" s="21"/>
      <c r="G19" s="21"/>
      <c r="H19" s="22" t="str">
        <f aca="false">IF(AND(H$8&gt;=$D19,H$8&lt;=$F19+$D19-1),IF(ISERROR(MATCH($G19,methods,0)),"n/a",IF($G19="SL",SLN($C19,$E19,$F19),IF($G19="SYOD",SYD($C19,$E19,$F19,H$8-$D19+1),VDB($C19,$E19,$F19,H$8-$D19,H$8-$D19+1,INDEX(factors,MATCH($G19,methods,0)),INDEX(noswitch,MATCH($G19,methods,0))))))," - ")</f>
        <v> - </v>
      </c>
      <c r="I19" s="22" t="str">
        <f aca="false">IF(AND(I$8&gt;=$D19,I$8&lt;=$F19+$D19-1),IF(ISERROR(MATCH($G19,methods,0)),"n/a",IF($G19="SL",SLN($C19,$E19,$F19),IF($G19="SYOD",SYD($C19,$E19,$F19,I$8-$D19+1),VDB($C19,$E19,$F19,I$8-$D19,I$8-$D19+1,INDEX(factors,MATCH($G19,methods,0)),INDEX(noswitch,MATCH($G19,methods,0))))))," - ")</f>
        <v> - </v>
      </c>
      <c r="J19" s="22" t="str">
        <f aca="false">IF(AND(J$8&gt;=$D19,J$8&lt;=$F19+$D19-1),IF(ISERROR(MATCH($G19,methods,0)),"n/a",IF($G19="SL",SLN($C19,$E19,$F19),IF($G19="SYOD",SYD($C19,$E19,$F19,J$8-$D19+1),VDB($C19,$E19,$F19,J$8-$D19,J$8-$D19+1,INDEX(factors,MATCH($G19,methods,0)),INDEX(noswitch,MATCH($G19,methods,0))))))," - ")</f>
        <v> - </v>
      </c>
      <c r="K19" s="22" t="str">
        <f aca="false">IF(AND(K$8&gt;=$D19,K$8&lt;=$F19+$D19-1),IF(ISERROR(MATCH($G19,methods,0)),"n/a",IF($G19="SL",SLN($C19,$E19,$F19),IF($G19="SYOD",SYD($C19,$E19,$F19,K$8-$D19+1),VDB($C19,$E19,$F19,K$8-$D19,K$8-$D19+1,INDEX(factors,MATCH($G19,methods,0)),INDEX(noswitch,MATCH($G19,methods,0))))))," - ")</f>
        <v> - </v>
      </c>
      <c r="L19" s="22" t="str">
        <f aca="false">IF(AND(L$8&gt;=$D19,L$8&lt;=$F19+$D19-1),IF(ISERROR(MATCH($G19,methods,0)),"n/a",IF($G19="SL",SLN($C19,$E19,$F19),IF($G19="SYOD",SYD($C19,$E19,$F19,L$8-$D19+1),VDB($C19,$E19,$F19,L$8-$D19,L$8-$D19+1,INDEX(factors,MATCH($G19,methods,0)),INDEX(noswitch,MATCH($G19,methods,0))))))," - ")</f>
        <v> - </v>
      </c>
      <c r="M19" s="22" t="str">
        <f aca="false">IF(AND(M$8&gt;=$D19,M$8&lt;=$F19+$D19-1),IF(ISERROR(MATCH($G19,methods,0)),"n/a",IF($G19="SL",SLN($C19,$E19,$F19),IF($G19="SYOD",SYD($C19,$E19,$F19,M$8-$D19+1),VDB($C19,$E19,$F19,M$8-$D19,M$8-$D19+1,INDEX(factors,MATCH($G19,methods,0)),INDEX(noswitch,MATCH($G19,methods,0))))))," - ")</f>
        <v> - </v>
      </c>
      <c r="N19" s="22" t="str">
        <f aca="false">IF(AND(N$8&gt;=$D19,N$8&lt;=$F19+$D19-1),IF(ISERROR(MATCH($G19,methods,0)),"n/a",IF($G19="SL",SLN($C19,$E19,$F19),IF($G19="SYOD",SYD($C19,$E19,$F19,N$8-$D19+1),VDB($C19,$E19,$F19,N$8-$D19,N$8-$D19+1,INDEX(factors,MATCH($G19,methods,0)),INDEX(noswitch,MATCH($G19,methods,0))))))," - ")</f>
        <v> - </v>
      </c>
      <c r="O19" s="22" t="str">
        <f aca="false">IF(AND(O$8&gt;=$D19,O$8&lt;=$F19+$D19-1),IF(ISERROR(MATCH($G19,methods,0)),"n/a",IF($G19="SL",SLN($C19,$E19,$F19),IF($G19="SYOD",SYD($C19,$E19,$F19,O$8-$D19+1),VDB($C19,$E19,$F19,O$8-$D19,O$8-$D19+1,INDEX(factors,MATCH($G19,methods,0)),INDEX(noswitch,MATCH($G19,methods,0))))))," - ")</f>
        <v> - </v>
      </c>
      <c r="P19" s="22" t="str">
        <f aca="false">IF(AND(P$8&gt;=$D19,P$8&lt;=$F19+$D19-1),IF(ISERROR(MATCH($G19,methods,0)),"n/a",IF($G19="SL",SLN($C19,$E19,$F19),IF($G19="SYOD",SYD($C19,$E19,$F19,P$8-$D19+1),VDB($C19,$E19,$F19,P$8-$D19,P$8-$D19+1,INDEX(factors,MATCH($G19,methods,0)),INDEX(noswitch,MATCH($G19,methods,0))))))," - ")</f>
        <v> - </v>
      </c>
      <c r="Q19" s="22" t="str">
        <f aca="false">IF(AND(Q$8&gt;=$D19,Q$8&lt;=$F19+$D19-1),IF(ISERROR(MATCH($G19,methods,0)),"n/a",IF($G19="SL",SLN($C19,$E19,$F19),IF($G19="SYOD",SYD($C19,$E19,$F19,Q$8-$D19+1),VDB($C19,$E19,$F19,Q$8-$D19,Q$8-$D19+1,INDEX(factors,MATCH($G19,methods,0)),INDEX(noswitch,MATCH($G19,methods,0))))))," - ")</f>
        <v> - </v>
      </c>
      <c r="R19" s="23"/>
    </row>
    <row r="20" s="14" customFormat="true" ht="17.25" hidden="false" customHeight="true" outlineLevel="0" collapsed="false">
      <c r="B20" s="18"/>
      <c r="C20" s="19"/>
      <c r="D20" s="18"/>
      <c r="E20" s="20"/>
      <c r="F20" s="21"/>
      <c r="G20" s="21"/>
      <c r="H20" s="22" t="str">
        <f aca="false">IF(AND(H$8&gt;=$D20,H$8&lt;=$F20+$D20-1),IF(ISERROR(MATCH($G20,methods,0)),"n/a",IF($G20="SL",SLN($C20,$E20,$F20),IF($G20="SYOD",SYD($C20,$E20,$F20,H$8-$D20+1),VDB($C20,$E20,$F20,H$8-$D20,H$8-$D20+1,INDEX(factors,MATCH($G20,methods,0)),INDEX(noswitch,MATCH($G20,methods,0))))))," - ")</f>
        <v> - </v>
      </c>
      <c r="I20" s="22" t="str">
        <f aca="false">IF(AND(I$8&gt;=$D20,I$8&lt;=$F20+$D20-1),IF(ISERROR(MATCH($G20,methods,0)),"n/a",IF($G20="SL",SLN($C20,$E20,$F20),IF($G20="SYOD",SYD($C20,$E20,$F20,I$8-$D20+1),VDB($C20,$E20,$F20,I$8-$D20,I$8-$D20+1,INDEX(factors,MATCH($G20,methods,0)),INDEX(noswitch,MATCH($G20,methods,0))))))," - ")</f>
        <v> - </v>
      </c>
      <c r="J20" s="22" t="str">
        <f aca="false">IF(AND(J$8&gt;=$D20,J$8&lt;=$F20+$D20-1),IF(ISERROR(MATCH($G20,methods,0)),"n/a",IF($G20="SL",SLN($C20,$E20,$F20),IF($G20="SYOD",SYD($C20,$E20,$F20,J$8-$D20+1),VDB($C20,$E20,$F20,J$8-$D20,J$8-$D20+1,INDEX(factors,MATCH($G20,methods,0)),INDEX(noswitch,MATCH($G20,methods,0))))))," - ")</f>
        <v> - </v>
      </c>
      <c r="K20" s="22" t="str">
        <f aca="false">IF(AND(K$8&gt;=$D20,K$8&lt;=$F20+$D20-1),IF(ISERROR(MATCH($G20,methods,0)),"n/a",IF($G20="SL",SLN($C20,$E20,$F20),IF($G20="SYOD",SYD($C20,$E20,$F20,K$8-$D20+1),VDB($C20,$E20,$F20,K$8-$D20,K$8-$D20+1,INDEX(factors,MATCH($G20,methods,0)),INDEX(noswitch,MATCH($G20,methods,0))))))," - ")</f>
        <v> - </v>
      </c>
      <c r="L20" s="22" t="str">
        <f aca="false">IF(AND(L$8&gt;=$D20,L$8&lt;=$F20+$D20-1),IF(ISERROR(MATCH($G20,methods,0)),"n/a",IF($G20="SL",SLN($C20,$E20,$F20),IF($G20="SYOD",SYD($C20,$E20,$F20,L$8-$D20+1),VDB($C20,$E20,$F20,L$8-$D20,L$8-$D20+1,INDEX(factors,MATCH($G20,methods,0)),INDEX(noswitch,MATCH($G20,methods,0))))))," - ")</f>
        <v> - </v>
      </c>
      <c r="M20" s="22" t="str">
        <f aca="false">IF(AND(M$8&gt;=$D20,M$8&lt;=$F20+$D20-1),IF(ISERROR(MATCH($G20,methods,0)),"n/a",IF($G20="SL",SLN($C20,$E20,$F20),IF($G20="SYOD",SYD($C20,$E20,$F20,M$8-$D20+1),VDB($C20,$E20,$F20,M$8-$D20,M$8-$D20+1,INDEX(factors,MATCH($G20,methods,0)),INDEX(noswitch,MATCH($G20,methods,0))))))," - ")</f>
        <v> - </v>
      </c>
      <c r="N20" s="22" t="str">
        <f aca="false">IF(AND(N$8&gt;=$D20,N$8&lt;=$F20+$D20-1),IF(ISERROR(MATCH($G20,methods,0)),"n/a",IF($G20="SL",SLN($C20,$E20,$F20),IF($G20="SYOD",SYD($C20,$E20,$F20,N$8-$D20+1),VDB($C20,$E20,$F20,N$8-$D20,N$8-$D20+1,INDEX(factors,MATCH($G20,methods,0)),INDEX(noswitch,MATCH($G20,methods,0))))))," - ")</f>
        <v> - </v>
      </c>
      <c r="O20" s="22" t="str">
        <f aca="false">IF(AND(O$8&gt;=$D20,O$8&lt;=$F20+$D20-1),IF(ISERROR(MATCH($G20,methods,0)),"n/a",IF($G20="SL",SLN($C20,$E20,$F20),IF($G20="SYOD",SYD($C20,$E20,$F20,O$8-$D20+1),VDB($C20,$E20,$F20,O$8-$D20,O$8-$D20+1,INDEX(factors,MATCH($G20,methods,0)),INDEX(noswitch,MATCH($G20,methods,0))))))," - ")</f>
        <v> - </v>
      </c>
      <c r="P20" s="22" t="str">
        <f aca="false">IF(AND(P$8&gt;=$D20,P$8&lt;=$F20+$D20-1),IF(ISERROR(MATCH($G20,methods,0)),"n/a",IF($G20="SL",SLN($C20,$E20,$F20),IF($G20="SYOD",SYD($C20,$E20,$F20,P$8-$D20+1),VDB($C20,$E20,$F20,P$8-$D20,P$8-$D20+1,INDEX(factors,MATCH($G20,methods,0)),INDEX(noswitch,MATCH($G20,methods,0))))))," - ")</f>
        <v> - </v>
      </c>
      <c r="Q20" s="22" t="str">
        <f aca="false">IF(AND(Q$8&gt;=$D20,Q$8&lt;=$F20+$D20-1),IF(ISERROR(MATCH($G20,methods,0)),"n/a",IF($G20="SL",SLN($C20,$E20,$F20),IF($G20="SYOD",SYD($C20,$E20,$F20,Q$8-$D20+1),VDB($C20,$E20,$F20,Q$8-$D20,Q$8-$D20+1,INDEX(factors,MATCH($G20,methods,0)),INDEX(noswitch,MATCH($G20,methods,0))))))," - ")</f>
        <v> - </v>
      </c>
      <c r="R20" s="23"/>
    </row>
    <row r="21" s="14" customFormat="true" ht="17.25" hidden="false" customHeight="true" outlineLevel="0" collapsed="false">
      <c r="B21" s="18"/>
      <c r="C21" s="19"/>
      <c r="D21" s="18"/>
      <c r="E21" s="20"/>
      <c r="F21" s="21"/>
      <c r="G21" s="21"/>
      <c r="H21" s="22" t="str">
        <f aca="false">IF(AND(H$8&gt;=$D21,H$8&lt;=$F21+$D21-1),IF(ISERROR(MATCH($G21,methods,0)),"n/a",IF($G21="SL",SLN($C21,$E21,$F21),IF($G21="SYOD",SYD($C21,$E21,$F21,H$8-$D21+1),VDB($C21,$E21,$F21,H$8-$D21,H$8-$D21+1,INDEX(factors,MATCH($G21,methods,0)),INDEX(noswitch,MATCH($G21,methods,0))))))," - ")</f>
        <v> - </v>
      </c>
      <c r="I21" s="22" t="str">
        <f aca="false">IF(AND(I$8&gt;=$D21,I$8&lt;=$F21+$D21-1),IF(ISERROR(MATCH($G21,methods,0)),"n/a",IF($G21="SL",SLN($C21,$E21,$F21),IF($G21="SYOD",SYD($C21,$E21,$F21,I$8-$D21+1),VDB($C21,$E21,$F21,I$8-$D21,I$8-$D21+1,INDEX(factors,MATCH($G21,methods,0)),INDEX(noswitch,MATCH($G21,methods,0))))))," - ")</f>
        <v> - </v>
      </c>
      <c r="J21" s="22" t="str">
        <f aca="false">IF(AND(J$8&gt;=$D21,J$8&lt;=$F21+$D21-1),IF(ISERROR(MATCH($G21,methods,0)),"n/a",IF($G21="SL",SLN($C21,$E21,$F21),IF($G21="SYOD",SYD($C21,$E21,$F21,J$8-$D21+1),VDB($C21,$E21,$F21,J$8-$D21,J$8-$D21+1,INDEX(factors,MATCH($G21,methods,0)),INDEX(noswitch,MATCH($G21,methods,0))))))," - ")</f>
        <v> - </v>
      </c>
      <c r="K21" s="22" t="str">
        <f aca="false">IF(AND(K$8&gt;=$D21,K$8&lt;=$F21+$D21-1),IF(ISERROR(MATCH($G21,methods,0)),"n/a",IF($G21="SL",SLN($C21,$E21,$F21),IF($G21="SYOD",SYD($C21,$E21,$F21,K$8-$D21+1),VDB($C21,$E21,$F21,K$8-$D21,K$8-$D21+1,INDEX(factors,MATCH($G21,methods,0)),INDEX(noswitch,MATCH($G21,methods,0))))))," - ")</f>
        <v> - </v>
      </c>
      <c r="L21" s="22" t="str">
        <f aca="false">IF(AND(L$8&gt;=$D21,L$8&lt;=$F21+$D21-1),IF(ISERROR(MATCH($G21,methods,0)),"n/a",IF($G21="SL",SLN($C21,$E21,$F21),IF($G21="SYOD",SYD($C21,$E21,$F21,L$8-$D21+1),VDB($C21,$E21,$F21,L$8-$D21,L$8-$D21+1,INDEX(factors,MATCH($G21,methods,0)),INDEX(noswitch,MATCH($G21,methods,0))))))," - ")</f>
        <v> - </v>
      </c>
      <c r="M21" s="22" t="str">
        <f aca="false">IF(AND(M$8&gt;=$D21,M$8&lt;=$F21+$D21-1),IF(ISERROR(MATCH($G21,methods,0)),"n/a",IF($G21="SL",SLN($C21,$E21,$F21),IF($G21="SYOD",SYD($C21,$E21,$F21,M$8-$D21+1),VDB($C21,$E21,$F21,M$8-$D21,M$8-$D21+1,INDEX(factors,MATCH($G21,methods,0)),INDEX(noswitch,MATCH($G21,methods,0))))))," - ")</f>
        <v> - </v>
      </c>
      <c r="N21" s="22" t="str">
        <f aca="false">IF(AND(N$8&gt;=$D21,N$8&lt;=$F21+$D21-1),IF(ISERROR(MATCH($G21,methods,0)),"n/a",IF($G21="SL",SLN($C21,$E21,$F21),IF($G21="SYOD",SYD($C21,$E21,$F21,N$8-$D21+1),VDB($C21,$E21,$F21,N$8-$D21,N$8-$D21+1,INDEX(factors,MATCH($G21,methods,0)),INDEX(noswitch,MATCH($G21,methods,0))))))," - ")</f>
        <v> - </v>
      </c>
      <c r="O21" s="22" t="str">
        <f aca="false">IF(AND(O$8&gt;=$D21,O$8&lt;=$F21+$D21-1),IF(ISERROR(MATCH($G21,methods,0)),"n/a",IF($G21="SL",SLN($C21,$E21,$F21),IF($G21="SYOD",SYD($C21,$E21,$F21,O$8-$D21+1),VDB($C21,$E21,$F21,O$8-$D21,O$8-$D21+1,INDEX(factors,MATCH($G21,methods,0)),INDEX(noswitch,MATCH($G21,methods,0))))))," - ")</f>
        <v> - </v>
      </c>
      <c r="P21" s="22" t="str">
        <f aca="false">IF(AND(P$8&gt;=$D21,P$8&lt;=$F21+$D21-1),IF(ISERROR(MATCH($G21,methods,0)),"n/a",IF($G21="SL",SLN($C21,$E21,$F21),IF($G21="SYOD",SYD($C21,$E21,$F21,P$8-$D21+1),VDB($C21,$E21,$F21,P$8-$D21,P$8-$D21+1,INDEX(factors,MATCH($G21,methods,0)),INDEX(noswitch,MATCH($G21,methods,0))))))," - ")</f>
        <v> - </v>
      </c>
      <c r="Q21" s="22" t="str">
        <f aca="false">IF(AND(Q$8&gt;=$D21,Q$8&lt;=$F21+$D21-1),IF(ISERROR(MATCH($G21,methods,0)),"n/a",IF($G21="SL",SLN($C21,$E21,$F21),IF($G21="SYOD",SYD($C21,$E21,$F21,Q$8-$D21+1),VDB($C21,$E21,$F21,Q$8-$D21,Q$8-$D21+1,INDEX(factors,MATCH($G21,methods,0)),INDEX(noswitch,MATCH($G21,methods,0))))))," - ")</f>
        <v> - </v>
      </c>
      <c r="R21" s="23"/>
    </row>
    <row r="22" s="14" customFormat="true" ht="17.25" hidden="false" customHeight="true" outlineLevel="0" collapsed="false">
      <c r="B22" s="18"/>
      <c r="C22" s="19"/>
      <c r="D22" s="18"/>
      <c r="E22" s="20"/>
      <c r="F22" s="21"/>
      <c r="G22" s="21"/>
      <c r="H22" s="22" t="str">
        <f aca="false">IF(AND(H$8&gt;=$D22,H$8&lt;=$F22+$D22-1),IF(ISERROR(MATCH($G22,methods,0)),"n/a",IF($G22="SL",SLN($C22,$E22,$F22),IF($G22="SYOD",SYD($C22,$E22,$F22,H$8-$D22+1),VDB($C22,$E22,$F22,H$8-$D22,H$8-$D22+1,INDEX(factors,MATCH($G22,methods,0)),INDEX(noswitch,MATCH($G22,methods,0))))))," - ")</f>
        <v> - </v>
      </c>
      <c r="I22" s="22" t="str">
        <f aca="false">IF(AND(I$8&gt;=$D22,I$8&lt;=$F22+$D22-1),IF(ISERROR(MATCH($G22,methods,0)),"n/a",IF($G22="SL",SLN($C22,$E22,$F22),IF($G22="SYOD",SYD($C22,$E22,$F22,I$8-$D22+1),VDB($C22,$E22,$F22,I$8-$D22,I$8-$D22+1,INDEX(factors,MATCH($G22,methods,0)),INDEX(noswitch,MATCH($G22,methods,0))))))," - ")</f>
        <v> - </v>
      </c>
      <c r="J22" s="22" t="str">
        <f aca="false">IF(AND(J$8&gt;=$D22,J$8&lt;=$F22+$D22-1),IF(ISERROR(MATCH($G22,methods,0)),"n/a",IF($G22="SL",SLN($C22,$E22,$F22),IF($G22="SYOD",SYD($C22,$E22,$F22,J$8-$D22+1),VDB($C22,$E22,$F22,J$8-$D22,J$8-$D22+1,INDEX(factors,MATCH($G22,methods,0)),INDEX(noswitch,MATCH($G22,methods,0))))))," - ")</f>
        <v> - </v>
      </c>
      <c r="K22" s="22" t="str">
        <f aca="false">IF(AND(K$8&gt;=$D22,K$8&lt;=$F22+$D22-1),IF(ISERROR(MATCH($G22,methods,0)),"n/a",IF($G22="SL",SLN($C22,$E22,$F22),IF($G22="SYOD",SYD($C22,$E22,$F22,K$8-$D22+1),VDB($C22,$E22,$F22,K$8-$D22,K$8-$D22+1,INDEX(factors,MATCH($G22,methods,0)),INDEX(noswitch,MATCH($G22,methods,0))))))," - ")</f>
        <v> - </v>
      </c>
      <c r="L22" s="22" t="str">
        <f aca="false">IF(AND(L$8&gt;=$D22,L$8&lt;=$F22+$D22-1),IF(ISERROR(MATCH($G22,methods,0)),"n/a",IF($G22="SL",SLN($C22,$E22,$F22),IF($G22="SYOD",SYD($C22,$E22,$F22,L$8-$D22+1),VDB($C22,$E22,$F22,L$8-$D22,L$8-$D22+1,INDEX(factors,MATCH($G22,methods,0)),INDEX(noswitch,MATCH($G22,methods,0))))))," - ")</f>
        <v> - </v>
      </c>
      <c r="M22" s="22" t="str">
        <f aca="false">IF(AND(M$8&gt;=$D22,M$8&lt;=$F22+$D22-1),IF(ISERROR(MATCH($G22,methods,0)),"n/a",IF($G22="SL",SLN($C22,$E22,$F22),IF($G22="SYOD",SYD($C22,$E22,$F22,M$8-$D22+1),VDB($C22,$E22,$F22,M$8-$D22,M$8-$D22+1,INDEX(factors,MATCH($G22,methods,0)),INDEX(noswitch,MATCH($G22,methods,0))))))," - ")</f>
        <v> - </v>
      </c>
      <c r="N22" s="22" t="str">
        <f aca="false">IF(AND(N$8&gt;=$D22,N$8&lt;=$F22+$D22-1),IF(ISERROR(MATCH($G22,methods,0)),"n/a",IF($G22="SL",SLN($C22,$E22,$F22),IF($G22="SYOD",SYD($C22,$E22,$F22,N$8-$D22+1),VDB($C22,$E22,$F22,N$8-$D22,N$8-$D22+1,INDEX(factors,MATCH($G22,methods,0)),INDEX(noswitch,MATCH($G22,methods,0))))))," - ")</f>
        <v> - </v>
      </c>
      <c r="O22" s="22" t="str">
        <f aca="false">IF(AND(O$8&gt;=$D22,O$8&lt;=$F22+$D22-1),IF(ISERROR(MATCH($G22,methods,0)),"n/a",IF($G22="SL",SLN($C22,$E22,$F22),IF($G22="SYOD",SYD($C22,$E22,$F22,O$8-$D22+1),VDB($C22,$E22,$F22,O$8-$D22,O$8-$D22+1,INDEX(factors,MATCH($G22,methods,0)),INDEX(noswitch,MATCH($G22,methods,0))))))," - ")</f>
        <v> - </v>
      </c>
      <c r="P22" s="22" t="str">
        <f aca="false">IF(AND(P$8&gt;=$D22,P$8&lt;=$F22+$D22-1),IF(ISERROR(MATCH($G22,methods,0)),"n/a",IF($G22="SL",SLN($C22,$E22,$F22),IF($G22="SYOD",SYD($C22,$E22,$F22,P$8-$D22+1),VDB($C22,$E22,$F22,P$8-$D22,P$8-$D22+1,INDEX(factors,MATCH($G22,methods,0)),INDEX(noswitch,MATCH($G22,methods,0))))))," - ")</f>
        <v> - </v>
      </c>
      <c r="Q22" s="22" t="str">
        <f aca="false">IF(AND(Q$8&gt;=$D22,Q$8&lt;=$F22+$D22-1),IF(ISERROR(MATCH($G22,methods,0)),"n/a",IF($G22="SL",SLN($C22,$E22,$F22),IF($G22="SYOD",SYD($C22,$E22,$F22,Q$8-$D22+1),VDB($C22,$E22,$F22,Q$8-$D22,Q$8-$D22+1,INDEX(factors,MATCH($G22,methods,0)),INDEX(noswitch,MATCH($G22,methods,0))))))," - ")</f>
        <v> - </v>
      </c>
      <c r="R22" s="23"/>
    </row>
    <row r="23" s="14" customFormat="true" ht="17.25" hidden="false" customHeight="true" outlineLevel="0" collapsed="false">
      <c r="B23" s="18"/>
      <c r="C23" s="19"/>
      <c r="D23" s="18"/>
      <c r="E23" s="20"/>
      <c r="F23" s="21"/>
      <c r="G23" s="21"/>
      <c r="H23" s="22" t="str">
        <f aca="false">IF(AND(H$8&gt;=$D23,H$8&lt;=$F23+$D23-1),IF(ISERROR(MATCH($G23,methods,0)),"n/a",IF($G23="SL",SLN($C23,$E23,$F23),IF($G23="SYOD",SYD($C23,$E23,$F23,H$8-$D23+1),VDB($C23,$E23,$F23,H$8-$D23,H$8-$D23+1,INDEX(factors,MATCH($G23,methods,0)),INDEX(noswitch,MATCH($G23,methods,0))))))," - ")</f>
        <v> - </v>
      </c>
      <c r="I23" s="22" t="str">
        <f aca="false">IF(AND(I$8&gt;=$D23,I$8&lt;=$F23+$D23-1),IF(ISERROR(MATCH($G23,methods,0)),"n/a",IF($G23="SL",SLN($C23,$E23,$F23),IF($G23="SYOD",SYD($C23,$E23,$F23,I$8-$D23+1),VDB($C23,$E23,$F23,I$8-$D23,I$8-$D23+1,INDEX(factors,MATCH($G23,methods,0)),INDEX(noswitch,MATCH($G23,methods,0))))))," - ")</f>
        <v> - </v>
      </c>
      <c r="J23" s="22" t="str">
        <f aca="false">IF(AND(J$8&gt;=$D23,J$8&lt;=$F23+$D23-1),IF(ISERROR(MATCH($G23,methods,0)),"n/a",IF($G23="SL",SLN($C23,$E23,$F23),IF($G23="SYOD",SYD($C23,$E23,$F23,J$8-$D23+1),VDB($C23,$E23,$F23,J$8-$D23,J$8-$D23+1,INDEX(factors,MATCH($G23,methods,0)),INDEX(noswitch,MATCH($G23,methods,0))))))," - ")</f>
        <v> - </v>
      </c>
      <c r="K23" s="22" t="str">
        <f aca="false">IF(AND(K$8&gt;=$D23,K$8&lt;=$F23+$D23-1),IF(ISERROR(MATCH($G23,methods,0)),"n/a",IF($G23="SL",SLN($C23,$E23,$F23),IF($G23="SYOD",SYD($C23,$E23,$F23,K$8-$D23+1),VDB($C23,$E23,$F23,K$8-$D23,K$8-$D23+1,INDEX(factors,MATCH($G23,methods,0)),INDEX(noswitch,MATCH($G23,methods,0))))))," - ")</f>
        <v> - </v>
      </c>
      <c r="L23" s="22" t="str">
        <f aca="false">IF(AND(L$8&gt;=$D23,L$8&lt;=$F23+$D23-1),IF(ISERROR(MATCH($G23,methods,0)),"n/a",IF($G23="SL",SLN($C23,$E23,$F23),IF($G23="SYOD",SYD($C23,$E23,$F23,L$8-$D23+1),VDB($C23,$E23,$F23,L$8-$D23,L$8-$D23+1,INDEX(factors,MATCH($G23,methods,0)),INDEX(noswitch,MATCH($G23,methods,0))))))," - ")</f>
        <v> - </v>
      </c>
      <c r="M23" s="22" t="str">
        <f aca="false">IF(AND(M$8&gt;=$D23,M$8&lt;=$F23+$D23-1),IF(ISERROR(MATCH($G23,methods,0)),"n/a",IF($G23="SL",SLN($C23,$E23,$F23),IF($G23="SYOD",SYD($C23,$E23,$F23,M$8-$D23+1),VDB($C23,$E23,$F23,M$8-$D23,M$8-$D23+1,INDEX(factors,MATCH($G23,methods,0)),INDEX(noswitch,MATCH($G23,methods,0))))))," - ")</f>
        <v> - </v>
      </c>
      <c r="N23" s="22" t="str">
        <f aca="false">IF(AND(N$8&gt;=$D23,N$8&lt;=$F23+$D23-1),IF(ISERROR(MATCH($G23,methods,0)),"n/a",IF($G23="SL",SLN($C23,$E23,$F23),IF($G23="SYOD",SYD($C23,$E23,$F23,N$8-$D23+1),VDB($C23,$E23,$F23,N$8-$D23,N$8-$D23+1,INDEX(factors,MATCH($G23,methods,0)),INDEX(noswitch,MATCH($G23,methods,0))))))," - ")</f>
        <v> - </v>
      </c>
      <c r="O23" s="22" t="str">
        <f aca="false">IF(AND(O$8&gt;=$D23,O$8&lt;=$F23+$D23-1),IF(ISERROR(MATCH($G23,methods,0)),"n/a",IF($G23="SL",SLN($C23,$E23,$F23),IF($G23="SYOD",SYD($C23,$E23,$F23,O$8-$D23+1),VDB($C23,$E23,$F23,O$8-$D23,O$8-$D23+1,INDEX(factors,MATCH($G23,methods,0)),INDEX(noswitch,MATCH($G23,methods,0))))))," - ")</f>
        <v> - </v>
      </c>
      <c r="P23" s="22" t="str">
        <f aca="false">IF(AND(P$8&gt;=$D23,P$8&lt;=$F23+$D23-1),IF(ISERROR(MATCH($G23,methods,0)),"n/a",IF($G23="SL",SLN($C23,$E23,$F23),IF($G23="SYOD",SYD($C23,$E23,$F23,P$8-$D23+1),VDB($C23,$E23,$F23,P$8-$D23,P$8-$D23+1,INDEX(factors,MATCH($G23,methods,0)),INDEX(noswitch,MATCH($G23,methods,0))))))," - ")</f>
        <v> - </v>
      </c>
      <c r="Q23" s="22" t="str">
        <f aca="false">IF(AND(Q$8&gt;=$D23,Q$8&lt;=$F23+$D23-1),IF(ISERROR(MATCH($G23,methods,0)),"n/a",IF($G23="SL",SLN($C23,$E23,$F23),IF($G23="SYOD",SYD($C23,$E23,$F23,Q$8-$D23+1),VDB($C23,$E23,$F23,Q$8-$D23,Q$8-$D23+1,INDEX(factors,MATCH($G23,methods,0)),INDEX(noswitch,MATCH($G23,methods,0))))))," - ")</f>
        <v> - </v>
      </c>
      <c r="R23" s="23"/>
    </row>
    <row r="24" s="14" customFormat="true" ht="17.25" hidden="false" customHeight="true" outlineLevel="0" collapsed="false">
      <c r="B24" s="18"/>
      <c r="C24" s="19"/>
      <c r="D24" s="18"/>
      <c r="E24" s="20"/>
      <c r="F24" s="21"/>
      <c r="G24" s="21"/>
      <c r="H24" s="22" t="str">
        <f aca="false">IF(AND(H$8&gt;=$D24,H$8&lt;=$F24+$D24-1),IF(ISERROR(MATCH($G24,methods,0)),"n/a",IF($G24="SL",SLN($C24,$E24,$F24),IF($G24="SYOD",SYD($C24,$E24,$F24,H$8-$D24+1),VDB($C24,$E24,$F24,H$8-$D24,H$8-$D24+1,INDEX(factors,MATCH($G24,methods,0)),INDEX(noswitch,MATCH($G24,methods,0))))))," - ")</f>
        <v> - </v>
      </c>
      <c r="I24" s="22" t="str">
        <f aca="false">IF(AND(I$8&gt;=$D24,I$8&lt;=$F24+$D24-1),IF(ISERROR(MATCH($G24,methods,0)),"n/a",IF($G24="SL",SLN($C24,$E24,$F24),IF($G24="SYOD",SYD($C24,$E24,$F24,I$8-$D24+1),VDB($C24,$E24,$F24,I$8-$D24,I$8-$D24+1,INDEX(factors,MATCH($G24,methods,0)),INDEX(noswitch,MATCH($G24,methods,0))))))," - ")</f>
        <v> - </v>
      </c>
      <c r="J24" s="22" t="str">
        <f aca="false">IF(AND(J$8&gt;=$D24,J$8&lt;=$F24+$D24-1),IF(ISERROR(MATCH($G24,methods,0)),"n/a",IF($G24="SL",SLN($C24,$E24,$F24),IF($G24="SYOD",SYD($C24,$E24,$F24,J$8-$D24+1),VDB($C24,$E24,$F24,J$8-$D24,J$8-$D24+1,INDEX(factors,MATCH($G24,methods,0)),INDEX(noswitch,MATCH($G24,methods,0))))))," - ")</f>
        <v> - </v>
      </c>
      <c r="K24" s="22" t="str">
        <f aca="false">IF(AND(K$8&gt;=$D24,K$8&lt;=$F24+$D24-1),IF(ISERROR(MATCH($G24,methods,0)),"n/a",IF($G24="SL",SLN($C24,$E24,$F24),IF($G24="SYOD",SYD($C24,$E24,$F24,K$8-$D24+1),VDB($C24,$E24,$F24,K$8-$D24,K$8-$D24+1,INDEX(factors,MATCH($G24,methods,0)),INDEX(noswitch,MATCH($G24,methods,0))))))," - ")</f>
        <v> - </v>
      </c>
      <c r="L24" s="22" t="str">
        <f aca="false">IF(AND(L$8&gt;=$D24,L$8&lt;=$F24+$D24-1),IF(ISERROR(MATCH($G24,methods,0)),"n/a",IF($G24="SL",SLN($C24,$E24,$F24),IF($G24="SYOD",SYD($C24,$E24,$F24,L$8-$D24+1),VDB($C24,$E24,$F24,L$8-$D24,L$8-$D24+1,INDEX(factors,MATCH($G24,methods,0)),INDEX(noswitch,MATCH($G24,methods,0))))))," - ")</f>
        <v> - </v>
      </c>
      <c r="M24" s="22" t="str">
        <f aca="false">IF(AND(M$8&gt;=$D24,M$8&lt;=$F24+$D24-1),IF(ISERROR(MATCH($G24,methods,0)),"n/a",IF($G24="SL",SLN($C24,$E24,$F24),IF($G24="SYOD",SYD($C24,$E24,$F24,M$8-$D24+1),VDB($C24,$E24,$F24,M$8-$D24,M$8-$D24+1,INDEX(factors,MATCH($G24,methods,0)),INDEX(noswitch,MATCH($G24,methods,0))))))," - ")</f>
        <v> - </v>
      </c>
      <c r="N24" s="22" t="str">
        <f aca="false">IF(AND(N$8&gt;=$D24,N$8&lt;=$F24+$D24-1),IF(ISERROR(MATCH($G24,methods,0)),"n/a",IF($G24="SL",SLN($C24,$E24,$F24),IF($G24="SYOD",SYD($C24,$E24,$F24,N$8-$D24+1),VDB($C24,$E24,$F24,N$8-$D24,N$8-$D24+1,INDEX(factors,MATCH($G24,methods,0)),INDEX(noswitch,MATCH($G24,methods,0))))))," - ")</f>
        <v> - </v>
      </c>
      <c r="O24" s="22" t="str">
        <f aca="false">IF(AND(O$8&gt;=$D24,O$8&lt;=$F24+$D24-1),IF(ISERROR(MATCH($G24,methods,0)),"n/a",IF($G24="SL",SLN($C24,$E24,$F24),IF($G24="SYOD",SYD($C24,$E24,$F24,O$8-$D24+1),VDB($C24,$E24,$F24,O$8-$D24,O$8-$D24+1,INDEX(factors,MATCH($G24,methods,0)),INDEX(noswitch,MATCH($G24,methods,0))))))," - ")</f>
        <v> - </v>
      </c>
      <c r="P24" s="22" t="str">
        <f aca="false">IF(AND(P$8&gt;=$D24,P$8&lt;=$F24+$D24-1),IF(ISERROR(MATCH($G24,methods,0)),"n/a",IF($G24="SL",SLN($C24,$E24,$F24),IF($G24="SYOD",SYD($C24,$E24,$F24,P$8-$D24+1),VDB($C24,$E24,$F24,P$8-$D24,P$8-$D24+1,INDEX(factors,MATCH($G24,methods,0)),INDEX(noswitch,MATCH($G24,methods,0))))))," - ")</f>
        <v> - </v>
      </c>
      <c r="Q24" s="22" t="str">
        <f aca="false">IF(AND(Q$8&gt;=$D24,Q$8&lt;=$F24+$D24-1),IF(ISERROR(MATCH($G24,methods,0)),"n/a",IF($G24="SL",SLN($C24,$E24,$F24),IF($G24="SYOD",SYD($C24,$E24,$F24,Q$8-$D24+1),VDB($C24,$E24,$F24,Q$8-$D24,Q$8-$D24+1,INDEX(factors,MATCH($G24,methods,0)),INDEX(noswitch,MATCH($G24,methods,0))))))," - ")</f>
        <v> - </v>
      </c>
      <c r="R24" s="23"/>
    </row>
    <row r="25" s="14" customFormat="true" ht="17.25" hidden="false" customHeight="true" outlineLevel="0" collapsed="false">
      <c r="B25" s="18"/>
      <c r="C25" s="19"/>
      <c r="D25" s="18"/>
      <c r="E25" s="20"/>
      <c r="F25" s="21"/>
      <c r="G25" s="21"/>
      <c r="H25" s="22" t="str">
        <f aca="false">IF(AND(H$8&gt;=$D25,H$8&lt;=$F25+$D25-1),IF(ISERROR(MATCH($G25,methods,0)),"n/a",IF($G25="SL",SLN($C25,$E25,$F25),IF($G25="SYOD",SYD($C25,$E25,$F25,H$8-$D25+1),VDB($C25,$E25,$F25,H$8-$D25,H$8-$D25+1,INDEX(factors,MATCH($G25,methods,0)),INDEX(noswitch,MATCH($G25,methods,0))))))," - ")</f>
        <v> - </v>
      </c>
      <c r="I25" s="22" t="str">
        <f aca="false">IF(AND(I$8&gt;=$D25,I$8&lt;=$F25+$D25-1),IF(ISERROR(MATCH($G25,methods,0)),"n/a",IF($G25="SL",SLN($C25,$E25,$F25),IF($G25="SYOD",SYD($C25,$E25,$F25,I$8-$D25+1),VDB($C25,$E25,$F25,I$8-$D25,I$8-$D25+1,INDEX(factors,MATCH($G25,methods,0)),INDEX(noswitch,MATCH($G25,methods,0))))))," - ")</f>
        <v> - </v>
      </c>
      <c r="J25" s="22" t="str">
        <f aca="false">IF(AND(J$8&gt;=$D25,J$8&lt;=$F25+$D25-1),IF(ISERROR(MATCH($G25,methods,0)),"n/a",IF($G25="SL",SLN($C25,$E25,$F25),IF($G25="SYOD",SYD($C25,$E25,$F25,J$8-$D25+1),VDB($C25,$E25,$F25,J$8-$D25,J$8-$D25+1,INDEX(factors,MATCH($G25,methods,0)),INDEX(noswitch,MATCH($G25,methods,0))))))," - ")</f>
        <v> - </v>
      </c>
      <c r="K25" s="22" t="str">
        <f aca="false">IF(AND(K$8&gt;=$D25,K$8&lt;=$F25+$D25-1),IF(ISERROR(MATCH($G25,methods,0)),"n/a",IF($G25="SL",SLN($C25,$E25,$F25),IF($G25="SYOD",SYD($C25,$E25,$F25,K$8-$D25+1),VDB($C25,$E25,$F25,K$8-$D25,K$8-$D25+1,INDEX(factors,MATCH($G25,methods,0)),INDEX(noswitch,MATCH($G25,methods,0))))))," - ")</f>
        <v> - </v>
      </c>
      <c r="L25" s="22" t="str">
        <f aca="false">IF(AND(L$8&gt;=$D25,L$8&lt;=$F25+$D25-1),IF(ISERROR(MATCH($G25,methods,0)),"n/a",IF($G25="SL",SLN($C25,$E25,$F25),IF($G25="SYOD",SYD($C25,$E25,$F25,L$8-$D25+1),VDB($C25,$E25,$F25,L$8-$D25,L$8-$D25+1,INDEX(factors,MATCH($G25,methods,0)),INDEX(noswitch,MATCH($G25,methods,0))))))," - ")</f>
        <v> - </v>
      </c>
      <c r="M25" s="22" t="str">
        <f aca="false">IF(AND(M$8&gt;=$D25,M$8&lt;=$F25+$D25-1),IF(ISERROR(MATCH($G25,methods,0)),"n/a",IF($G25="SL",SLN($C25,$E25,$F25),IF($G25="SYOD",SYD($C25,$E25,$F25,M$8-$D25+1),VDB($C25,$E25,$F25,M$8-$D25,M$8-$D25+1,INDEX(factors,MATCH($G25,methods,0)),INDEX(noswitch,MATCH($G25,methods,0))))))," - ")</f>
        <v> - </v>
      </c>
      <c r="N25" s="22" t="str">
        <f aca="false">IF(AND(N$8&gt;=$D25,N$8&lt;=$F25+$D25-1),IF(ISERROR(MATCH($G25,methods,0)),"n/a",IF($G25="SL",SLN($C25,$E25,$F25),IF($G25="SYOD",SYD($C25,$E25,$F25,N$8-$D25+1),VDB($C25,$E25,$F25,N$8-$D25,N$8-$D25+1,INDEX(factors,MATCH($G25,methods,0)),INDEX(noswitch,MATCH($G25,methods,0))))))," - ")</f>
        <v> - </v>
      </c>
      <c r="O25" s="22" t="str">
        <f aca="false">IF(AND(O$8&gt;=$D25,O$8&lt;=$F25+$D25-1),IF(ISERROR(MATCH($G25,methods,0)),"n/a",IF($G25="SL",SLN($C25,$E25,$F25),IF($G25="SYOD",SYD($C25,$E25,$F25,O$8-$D25+1),VDB($C25,$E25,$F25,O$8-$D25,O$8-$D25+1,INDEX(factors,MATCH($G25,methods,0)),INDEX(noswitch,MATCH($G25,methods,0))))))," - ")</f>
        <v> - </v>
      </c>
      <c r="P25" s="22" t="str">
        <f aca="false">IF(AND(P$8&gt;=$D25,P$8&lt;=$F25+$D25-1),IF(ISERROR(MATCH($G25,methods,0)),"n/a",IF($G25="SL",SLN($C25,$E25,$F25),IF($G25="SYOD",SYD($C25,$E25,$F25,P$8-$D25+1),VDB($C25,$E25,$F25,P$8-$D25,P$8-$D25+1,INDEX(factors,MATCH($G25,methods,0)),INDEX(noswitch,MATCH($G25,methods,0))))))," - ")</f>
        <v> - </v>
      </c>
      <c r="Q25" s="22" t="str">
        <f aca="false">IF(AND(Q$8&gt;=$D25,Q$8&lt;=$F25+$D25-1),IF(ISERROR(MATCH($G25,methods,0)),"n/a",IF($G25="SL",SLN($C25,$E25,$F25),IF($G25="SYOD",SYD($C25,$E25,$F25,Q$8-$D25+1),VDB($C25,$E25,$F25,Q$8-$D25,Q$8-$D25+1,INDEX(factors,MATCH($G25,methods,0)),INDEX(noswitch,MATCH($G25,methods,0))))))," - ")</f>
        <v> - </v>
      </c>
      <c r="R25" s="23"/>
    </row>
    <row r="26" s="14" customFormat="true" ht="17.25" hidden="false" customHeight="true" outlineLevel="0" collapsed="false">
      <c r="B26" s="18"/>
      <c r="C26" s="19"/>
      <c r="D26" s="18"/>
      <c r="E26" s="20"/>
      <c r="F26" s="21"/>
      <c r="G26" s="21"/>
      <c r="H26" s="22" t="str">
        <f aca="false">IF(AND(H$8&gt;=$D26,H$8&lt;=$F26+$D26-1),IF(ISERROR(MATCH($G26,methods,0)),"n/a",IF($G26="SL",SLN($C26,$E26,$F26),IF($G26="SYOD",SYD($C26,$E26,$F26,H$8-$D26+1),VDB($C26,$E26,$F26,H$8-$D26,H$8-$D26+1,INDEX(factors,MATCH($G26,methods,0)),INDEX(noswitch,MATCH($G26,methods,0))))))," - ")</f>
        <v> - </v>
      </c>
      <c r="I26" s="22" t="str">
        <f aca="false">IF(AND(I$8&gt;=$D26,I$8&lt;=$F26+$D26-1),IF(ISERROR(MATCH($G26,methods,0)),"n/a",IF($G26="SL",SLN($C26,$E26,$F26),IF($G26="SYOD",SYD($C26,$E26,$F26,I$8-$D26+1),VDB($C26,$E26,$F26,I$8-$D26,I$8-$D26+1,INDEX(factors,MATCH($G26,methods,0)),INDEX(noswitch,MATCH($G26,methods,0))))))," - ")</f>
        <v> - </v>
      </c>
      <c r="J26" s="22" t="str">
        <f aca="false">IF(AND(J$8&gt;=$D26,J$8&lt;=$F26+$D26-1),IF(ISERROR(MATCH($G26,methods,0)),"n/a",IF($G26="SL",SLN($C26,$E26,$F26),IF($G26="SYOD",SYD($C26,$E26,$F26,J$8-$D26+1),VDB($C26,$E26,$F26,J$8-$D26,J$8-$D26+1,INDEX(factors,MATCH($G26,methods,0)),INDEX(noswitch,MATCH($G26,methods,0))))))," - ")</f>
        <v> - </v>
      </c>
      <c r="K26" s="22" t="str">
        <f aca="false">IF(AND(K$8&gt;=$D26,K$8&lt;=$F26+$D26-1),IF(ISERROR(MATCH($G26,methods,0)),"n/a",IF($G26="SL",SLN($C26,$E26,$F26),IF($G26="SYOD",SYD($C26,$E26,$F26,K$8-$D26+1),VDB($C26,$E26,$F26,K$8-$D26,K$8-$D26+1,INDEX(factors,MATCH($G26,methods,0)),INDEX(noswitch,MATCH($G26,methods,0))))))," - ")</f>
        <v> - </v>
      </c>
      <c r="L26" s="22" t="str">
        <f aca="false">IF(AND(L$8&gt;=$D26,L$8&lt;=$F26+$D26-1),IF(ISERROR(MATCH($G26,methods,0)),"n/a",IF($G26="SL",SLN($C26,$E26,$F26),IF($G26="SYOD",SYD($C26,$E26,$F26,L$8-$D26+1),VDB($C26,$E26,$F26,L$8-$D26,L$8-$D26+1,INDEX(factors,MATCH($G26,methods,0)),INDEX(noswitch,MATCH($G26,methods,0))))))," - ")</f>
        <v> - </v>
      </c>
      <c r="M26" s="22" t="str">
        <f aca="false">IF(AND(M$8&gt;=$D26,M$8&lt;=$F26+$D26-1),IF(ISERROR(MATCH($G26,methods,0)),"n/a",IF($G26="SL",SLN($C26,$E26,$F26),IF($G26="SYOD",SYD($C26,$E26,$F26,M$8-$D26+1),VDB($C26,$E26,$F26,M$8-$D26,M$8-$D26+1,INDEX(factors,MATCH($G26,methods,0)),INDEX(noswitch,MATCH($G26,methods,0))))))," - ")</f>
        <v> - </v>
      </c>
      <c r="N26" s="22" t="str">
        <f aca="false">IF(AND(N$8&gt;=$D26,N$8&lt;=$F26+$D26-1),IF(ISERROR(MATCH($G26,methods,0)),"n/a",IF($G26="SL",SLN($C26,$E26,$F26),IF($G26="SYOD",SYD($C26,$E26,$F26,N$8-$D26+1),VDB($C26,$E26,$F26,N$8-$D26,N$8-$D26+1,INDEX(factors,MATCH($G26,methods,0)),INDEX(noswitch,MATCH($G26,methods,0))))))," - ")</f>
        <v> - </v>
      </c>
      <c r="O26" s="22" t="str">
        <f aca="false">IF(AND(O$8&gt;=$D26,O$8&lt;=$F26+$D26-1),IF(ISERROR(MATCH($G26,methods,0)),"n/a",IF($G26="SL",SLN($C26,$E26,$F26),IF($G26="SYOD",SYD($C26,$E26,$F26,O$8-$D26+1),VDB($C26,$E26,$F26,O$8-$D26,O$8-$D26+1,INDEX(factors,MATCH($G26,methods,0)),INDEX(noswitch,MATCH($G26,methods,0))))))," - ")</f>
        <v> - </v>
      </c>
      <c r="P26" s="22" t="str">
        <f aca="false">IF(AND(P$8&gt;=$D26,P$8&lt;=$F26+$D26-1),IF(ISERROR(MATCH($G26,methods,0)),"n/a",IF($G26="SL",SLN($C26,$E26,$F26),IF($G26="SYOD",SYD($C26,$E26,$F26,P$8-$D26+1),VDB($C26,$E26,$F26,P$8-$D26,P$8-$D26+1,INDEX(factors,MATCH($G26,methods,0)),INDEX(noswitch,MATCH($G26,methods,0))))))," - ")</f>
        <v> - </v>
      </c>
      <c r="Q26" s="22" t="str">
        <f aca="false">IF(AND(Q$8&gt;=$D26,Q$8&lt;=$F26+$D26-1),IF(ISERROR(MATCH($G26,methods,0)),"n/a",IF($G26="SL",SLN($C26,$E26,$F26),IF($G26="SYOD",SYD($C26,$E26,$F26,Q$8-$D26+1),VDB($C26,$E26,$F26,Q$8-$D26,Q$8-$D26+1,INDEX(factors,MATCH($G26,methods,0)),INDEX(noswitch,MATCH($G26,methods,0))))))," - ")</f>
        <v> - </v>
      </c>
      <c r="R26" s="23"/>
    </row>
    <row r="27" s="14" customFormat="true" ht="17.25" hidden="false" customHeight="true" outlineLevel="0" collapsed="false">
      <c r="B27" s="24" t="s">
        <v>18</v>
      </c>
      <c r="C27" s="25"/>
      <c r="D27" s="25"/>
      <c r="E27" s="25"/>
      <c r="F27" s="25"/>
      <c r="G27" s="26"/>
      <c r="H27" s="27"/>
      <c r="I27" s="27"/>
      <c r="J27" s="27"/>
      <c r="K27" s="27"/>
      <c r="L27" s="27"/>
      <c r="M27" s="27"/>
      <c r="N27" s="27"/>
      <c r="O27" s="27"/>
      <c r="P27" s="27"/>
      <c r="Q27" s="27"/>
    </row>
    <row r="28" customFormat="false" ht="14.05" hidden="false" customHeight="false" outlineLevel="0" collapsed="false">
      <c r="G28" s="28" t="s">
        <v>19</v>
      </c>
      <c r="H28" s="29" t="n">
        <f aca="false">SUM(H9:H27)</f>
        <v>3339.28571428571</v>
      </c>
      <c r="I28" s="29" t="n">
        <f aca="false">SUM(I9:I27)</f>
        <v>15635.7142857143</v>
      </c>
      <c r="J28" s="29" t="n">
        <f aca="false">SUM(J9:J27)</f>
        <v>10832.1428571429</v>
      </c>
      <c r="K28" s="29" t="n">
        <f aca="false">SUM(K9:K27)</f>
        <v>7666.57142857143</v>
      </c>
      <c r="L28" s="29" t="n">
        <f aca="false">SUM(L9:L27)</f>
        <v>5899.8</v>
      </c>
      <c r="M28" s="29" t="n">
        <f aca="false">SUM(M9:M27)</f>
        <v>4896.15857142857</v>
      </c>
      <c r="N28" s="29" t="n">
        <f aca="false">SUM(N9:N27)</f>
        <v>1517.85714285714</v>
      </c>
      <c r="O28" s="29" t="n">
        <f aca="false">SUM(O9:O27)</f>
        <v>0</v>
      </c>
      <c r="P28" s="29" t="n">
        <f aca="false">SUM(P9:P27)</f>
        <v>0</v>
      </c>
      <c r="Q28" s="29" t="n">
        <f aca="false">SUM(Q9:Q27)</f>
        <v>0</v>
      </c>
    </row>
  </sheetData>
  <mergeCells count="1">
    <mergeCell ref="S5:S8"/>
  </mergeCells>
  <conditionalFormatting sqref="B9:Q27">
    <cfRule type="expression" priority="2" aboveAverage="0" equalAverage="0" bottom="0" percent="0" rank="0" text="" dxfId="0">
      <formula>MOD(ROW(),2)=1</formula>
    </cfRule>
  </conditionalFormatting>
  <dataValidations count="2">
    <dataValidation allowBlank="true" operator="equal" showDropDown="false" showErrorMessage="true" showInputMessage="false" sqref="G9:G26" type="list">
      <formula1>"SL,SYOD,DDB,DDB-SL,1.5DB,1.5DB-SL"</formula1>
      <formula2>0</formula2>
    </dataValidation>
    <dataValidation allowBlank="true" operator="equal" showDropDown="false" showErrorMessage="true" showInputMessage="false" sqref="G27" type="list">
      <formula1>"SL,SYOD,DB,DDB,DDB-SL"</formula1>
      <formula2>0</formula2>
    </dataValidation>
  </dataValidations>
  <hyperlinks>
    <hyperlink ref="S3" r:id="rId2" display="Depreciation Schedule"/>
  </hyperlinks>
  <printOptions headings="false" gridLines="false" gridLinesSet="true" horizontalCentered="false" verticalCentered="false"/>
  <pageMargins left="0.5" right="0.5" top="0.75" bottom="0.75" header="0.511805555555555" footer="0.511805555555555"/>
  <pageSetup paperSize="1"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3"/>
  <legacyDrawing r:id="rId4"/>
</worksheet>
</file>

<file path=xl/worksheets/sheet2.xml><?xml version="1.0" encoding="utf-8"?>
<worksheet xmlns="http://schemas.openxmlformats.org/spreadsheetml/2006/main" xmlns:r="http://schemas.openxmlformats.org/officeDocument/2006/relationships">
  <sheetPr filterMode="false">
    <pageSetUpPr fitToPage="false"/>
  </sheetPr>
  <dimension ref="A1:C7"/>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75" zeroHeight="false" outlineLevelRow="0" outlineLevelCol="0"/>
  <cols>
    <col collapsed="false" customWidth="true" hidden="false" outlineLevel="0" max="1" min="1" style="0" width="15.98"/>
    <col collapsed="false" customWidth="true" hidden="false" outlineLevel="0" max="2" min="2" style="0" width="8.85"/>
    <col collapsed="false" customWidth="true" hidden="false" outlineLevel="0" max="3" min="3" style="0" width="12.84"/>
    <col collapsed="false" customWidth="true" hidden="false" outlineLevel="0" max="256" min="4" style="0" width="9.05"/>
    <col collapsed="false" customWidth="false" hidden="false" outlineLevel="0" max="1025" min="257" style="0" width="11.52"/>
  </cols>
  <sheetData>
    <row r="1" customFormat="false" ht="15.75" hidden="false" customHeight="false" outlineLevel="0" collapsed="false">
      <c r="A1" s="30" t="s">
        <v>20</v>
      </c>
      <c r="B1" s="30" t="s">
        <v>21</v>
      </c>
      <c r="C1" s="30" t="s">
        <v>22</v>
      </c>
    </row>
    <row r="2" customFormat="false" ht="12.75" hidden="false" customHeight="false" outlineLevel="0" collapsed="false">
      <c r="A2" s="31" t="s">
        <v>12</v>
      </c>
      <c r="B2" s="32" t="s">
        <v>23</v>
      </c>
      <c r="C2" s="32" t="s">
        <v>23</v>
      </c>
    </row>
    <row r="3" customFormat="false" ht="12.75" hidden="false" customHeight="false" outlineLevel="0" collapsed="false">
      <c r="A3" s="33" t="s">
        <v>13</v>
      </c>
      <c r="B3" s="34" t="s">
        <v>23</v>
      </c>
      <c r="C3" s="34" t="s">
        <v>23</v>
      </c>
    </row>
    <row r="4" customFormat="false" ht="12.75" hidden="false" customHeight="false" outlineLevel="0" collapsed="false">
      <c r="A4" s="33" t="s">
        <v>14</v>
      </c>
      <c r="B4" s="34" t="n">
        <v>2</v>
      </c>
      <c r="C4" s="35" t="n">
        <f aca="false">TRUE()</f>
        <v>1</v>
      </c>
    </row>
    <row r="5" customFormat="false" ht="12.75" hidden="false" customHeight="false" outlineLevel="0" collapsed="false">
      <c r="A5" s="33" t="s">
        <v>15</v>
      </c>
      <c r="B5" s="34" t="n">
        <v>2</v>
      </c>
      <c r="C5" s="35" t="n">
        <f aca="false">FALSE()</f>
        <v>0</v>
      </c>
    </row>
    <row r="6" customFormat="false" ht="12.75" hidden="false" customHeight="false" outlineLevel="0" collapsed="false">
      <c r="A6" s="33" t="s">
        <v>16</v>
      </c>
      <c r="B6" s="34" t="n">
        <v>1.5</v>
      </c>
      <c r="C6" s="35" t="n">
        <f aca="false">TRUE()</f>
        <v>1</v>
      </c>
    </row>
    <row r="7" customFormat="false" ht="12.75" hidden="false" customHeight="false" outlineLevel="0" collapsed="false">
      <c r="A7" s="36" t="s">
        <v>17</v>
      </c>
      <c r="B7" s="37" t="n">
        <v>1.5</v>
      </c>
      <c r="C7" s="38" t="n">
        <f aca="false">FALSE()</f>
        <v>0</v>
      </c>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2023-09-04T15:18:30Z</dcterms:created>
  <dc:creator/>
  <dc:description>Depreciation means the reduction in the value of something due to its continous use. The &lt;a href="http://www.scheduletemplate.org/depreciation.html"&gt;Depreciation Schedule Template&lt;/a&gt; is used by the business organizations, companies, institutions and firms in order to keep record or track of all the financial transections in order to estimate the monthly depreciation level of the business. There is always an important person hired in a company who is given the responsibility of keeping track of all these transections through the depreciation scheduling template. It is, therefore, of utmost importance for that person. It makes his/her task easy. It is easily customizable and can be changed according to the needs and requirements of the user person. 
</dc:description>
  <cp:keywords>Free Depreciation Schedule Template Sample Depreciation Schedule Template</cp:keywords>
  <dc:language>en-US</dc:language>
  <cp:lastModifiedBy/>
  <cp:revision>1</cp:revision>
  <dc:subject>Depreciation Schedule Template</dc:subject>
  <dc:title>Depreciation Schedule Template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2009 Vertex42 LLC</vt:lpwstr>
  </property>
  <property fmtid="{D5CDD505-2E9C-101B-9397-08002B2CF9AE}" pid="3" name="License">
    <vt:lpwstr>&lt;a href="http://www.scheduletemplate.org/"&gt; Schedule Templates &lt;/a&gt;</vt:lpwstr>
  </property>
  <property fmtid="{D5CDD505-2E9C-101B-9397-08002B2CF9AE}" pid="4" name="Version">
    <vt:lpwstr>1.0.2</vt:lpwstr>
  </property>
</Properties>
</file>