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png" ContentType="image/png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Прокат" sheetId="1" state="visible" r:id="rId2"/>
  </sheets>
  <definedNames>
    <definedName function="false" hidden="false" localSheetId="0" name="_xlnm.Print_Area" vbProcedure="false">Прокат!$A$1:$O$28</definedName>
    <definedName function="true" hidden="false" name="PROGON_SIGMA" vbProcedure="true"/>
    <definedName function="true" hidden="false" name="PHIBEAM" vbProcedure="true"/>
    <definedName function="true" hidden="false" name="PHIBEAMKEY2" vbProcedure="true"/>
    <definedName function="true" hidden="false" name="ESTET_Y_TAB19_2" vbProcedure="true"/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<sst xmlns="http://schemas.openxmlformats.org/spreadsheetml/2006/main" count="168" uniqueCount="93">
  <si>
    <r>
      <rPr>
        <b val="true"/>
        <i val="true"/>
        <sz val="14"/>
        <rFont val="Arial"/>
        <family val="2"/>
      </rPr>
      <t xml:space="preserve">To get the calculator to work</t>
    </r>
    <r>
      <rPr>
        <i val="true"/>
        <sz val="14"/>
        <rFont val="Arial"/>
        <family val="2"/>
      </rPr>
      <t xml:space="preserve"> (use User Functions in formulas)</t>
    </r>
  </si>
  <si>
    <r>
      <rPr>
        <i val="true"/>
        <sz val="14"/>
        <rFont val="Arial"/>
        <family val="2"/>
      </rPr>
      <t xml:space="preserve">select </t>
    </r>
    <r>
      <rPr>
        <i val="true"/>
        <u val="single"/>
        <sz val="14"/>
        <rFont val="Arial"/>
        <family val="2"/>
      </rPr>
      <t xml:space="preserve">Tools &gt; Options &gt; Security &gt; Macro Security</t>
    </r>
    <r>
      <rPr>
        <i val="true"/>
        <sz val="14"/>
        <rFont val="Arial"/>
        <family val="2"/>
      </rPr>
      <t xml:space="preserve"> and then select medium or low level</t>
    </r>
  </si>
  <si>
    <t xml:space="preserve">Beam span: L =</t>
  </si>
  <si>
    <t xml:space="preserve">m</t>
  </si>
  <si>
    <t xml:space="preserve">Channel</t>
  </si>
  <si>
    <t xml:space="preserve">Slope of roof: α=</t>
  </si>
  <si>
    <t xml:space="preserve">º</t>
  </si>
  <si>
    <t xml:space="preserve">18У</t>
  </si>
  <si>
    <r>
      <rPr>
        <b val="true"/>
        <i val="true"/>
        <sz val="14"/>
        <color rgb="FFFF0000"/>
        <rFont val="Times New Roman"/>
        <family val="1"/>
      </rPr>
      <t xml:space="preserve">K</t>
    </r>
    <r>
      <rPr>
        <b val="true"/>
        <sz val="14"/>
        <color rgb="FFFF0000"/>
        <rFont val="Times New Roman"/>
        <family val="1"/>
      </rPr>
      <t xml:space="preserve"> =</t>
    </r>
  </si>
  <si>
    <t xml:space="preserve">Step. distance</t>
  </si>
  <si>
    <t xml:space="preserve">Snow load: Sg =</t>
  </si>
  <si>
    <t xml:space="preserve">kg/m²</t>
  </si>
  <si>
    <t xml:space="preserve">Dead load q =</t>
  </si>
  <si>
    <t xml:space="preserve">Safety factor for load n=</t>
  </si>
  <si>
    <r>
      <rPr>
        <i val="true"/>
        <sz val="12"/>
        <rFont val="Times New Roman"/>
        <family val="1"/>
      </rPr>
      <t xml:space="preserve">Design strength R</t>
    </r>
    <r>
      <rPr>
        <i val="true"/>
        <sz val="8"/>
        <rFont val="Times New Roman"/>
        <family val="1"/>
      </rPr>
      <t xml:space="preserve">y</t>
    </r>
    <r>
      <rPr>
        <i val="true"/>
        <sz val="12"/>
        <rFont val="Times New Roman"/>
        <family val="1"/>
      </rPr>
      <t xml:space="preserve"> =</t>
    </r>
  </si>
  <si>
    <t xml:space="preserve">kg/sm²</t>
  </si>
  <si>
    <r>
      <rPr>
        <i val="true"/>
        <sz val="12"/>
        <rFont val="Times New Roman"/>
        <family val="1"/>
      </rPr>
      <t xml:space="preserve">Safety factor γ</t>
    </r>
    <r>
      <rPr>
        <i val="true"/>
        <sz val="7"/>
        <rFont val="Times New Roman"/>
        <family val="1"/>
      </rPr>
      <t xml:space="preserve">с</t>
    </r>
    <r>
      <rPr>
        <i val="true"/>
        <sz val="12"/>
        <rFont val="Times New Roman"/>
        <family val="1"/>
      </rPr>
      <t xml:space="preserve"> =</t>
    </r>
  </si>
  <si>
    <t xml:space="preserve">Results:</t>
  </si>
  <si>
    <r>
      <rPr>
        <sz val="12"/>
        <rFont val="Times New Roman"/>
        <family val="1"/>
      </rPr>
      <t xml:space="preserve">Load per unit length (vert.) </t>
    </r>
    <r>
      <rPr>
        <i val="true"/>
        <sz val="12"/>
        <rFont val="Times New Roman"/>
        <family val="1"/>
      </rPr>
      <t xml:space="preserve">q</t>
    </r>
    <r>
      <rPr>
        <sz val="12"/>
        <rFont val="Times New Roman"/>
        <family val="1"/>
      </rPr>
      <t xml:space="preserve"> = </t>
    </r>
  </si>
  <si>
    <t xml:space="preserve">kg/m</t>
  </si>
  <si>
    <r>
      <rPr>
        <sz val="12"/>
        <rFont val="Times New Roman"/>
        <family val="1"/>
      </rPr>
      <t xml:space="preserve">Load per unit length </t>
    </r>
    <r>
      <rPr>
        <i val="true"/>
        <sz val="12"/>
        <rFont val="Times New Roman"/>
        <family val="1"/>
      </rPr>
      <t xml:space="preserve">q</t>
    </r>
    <r>
      <rPr>
        <i val="true"/>
        <sz val="8"/>
        <rFont val="Times New Roman"/>
        <family val="1"/>
      </rPr>
      <t xml:space="preserve">x</t>
    </r>
    <r>
      <rPr>
        <sz val="12"/>
        <rFont val="Times New Roman"/>
        <family val="1"/>
      </rPr>
      <t xml:space="preserve"> =</t>
    </r>
  </si>
  <si>
    <r>
      <rPr>
        <sz val="12"/>
        <rFont val="Times New Roman"/>
        <family val="1"/>
      </rPr>
      <t xml:space="preserve">Load per unit length </t>
    </r>
    <r>
      <rPr>
        <i val="true"/>
        <sz val="12"/>
        <rFont val="Times New Roman"/>
        <family val="1"/>
      </rPr>
      <t xml:space="preserve">q</t>
    </r>
    <r>
      <rPr>
        <i val="true"/>
        <sz val="8"/>
        <rFont val="Times New Roman"/>
        <family val="1"/>
      </rPr>
      <t xml:space="preserve">y</t>
    </r>
    <r>
      <rPr>
        <sz val="12"/>
        <rFont val="Times New Roman"/>
        <family val="1"/>
      </rPr>
      <t xml:space="preserve"> =</t>
    </r>
  </si>
  <si>
    <r>
      <rPr>
        <sz val="11"/>
        <rFont val="Times New Roman"/>
        <family val="1"/>
      </rPr>
      <t xml:space="preserve">Beam Reaction </t>
    </r>
    <r>
      <rPr>
        <i val="true"/>
        <sz val="14"/>
        <rFont val="Times New Roman"/>
        <family val="1"/>
      </rPr>
      <t xml:space="preserve">R</t>
    </r>
    <r>
      <rPr>
        <i val="true"/>
        <sz val="8"/>
        <rFont val="Times New Roman"/>
        <family val="1"/>
      </rPr>
      <t xml:space="preserve">x</t>
    </r>
    <r>
      <rPr>
        <sz val="11"/>
        <rFont val="Times New Roman"/>
        <family val="1"/>
      </rPr>
      <t xml:space="preserve"> = </t>
    </r>
  </si>
  <si>
    <t xml:space="preserve">to</t>
  </si>
  <si>
    <t xml:space="preserve">Stress  σ =</t>
  </si>
  <si>
    <t xml:space="preserve">kg/sm² </t>
  </si>
  <si>
    <r>
      <rPr>
        <sz val="12"/>
        <rFont val="Times New Roman"/>
        <family val="1"/>
      </rPr>
      <t xml:space="preserve">Overall stability factor (SNiP II-23-81*)  </t>
    </r>
    <r>
      <rPr>
        <i val="true"/>
        <sz val="12"/>
        <rFont val="Times New Roman"/>
        <family val="1"/>
      </rPr>
      <t xml:space="preserve">φ</t>
    </r>
    <r>
      <rPr>
        <i val="true"/>
        <sz val="7"/>
        <rFont val="Times New Roman"/>
        <family val="1"/>
      </rPr>
      <t xml:space="preserve">b</t>
    </r>
    <r>
      <rPr>
        <i val="true"/>
        <sz val="12"/>
        <rFont val="Times New Roman"/>
        <family val="1"/>
      </rPr>
      <t xml:space="preserve"> </t>
    </r>
    <r>
      <rPr>
        <sz val="12"/>
        <rFont val="Times New Roman"/>
        <family val="1"/>
      </rPr>
      <t xml:space="preserve"> =</t>
    </r>
  </si>
  <si>
    <r>
      <rPr>
        <sz val="12"/>
        <rFont val="Times New Roman"/>
        <family val="1"/>
      </rPr>
      <t xml:space="preserve">(</t>
    </r>
    <r>
      <rPr>
        <i val="true"/>
        <sz val="12"/>
        <rFont val="Times New Roman"/>
        <family val="1"/>
      </rPr>
      <t xml:space="preserve">J</t>
    </r>
    <r>
      <rPr>
        <i val="true"/>
        <sz val="8"/>
        <rFont val="Times New Roman"/>
        <family val="1"/>
      </rPr>
      <t xml:space="preserve">t</t>
    </r>
    <r>
      <rPr>
        <sz val="12"/>
        <rFont val="Times New Roman"/>
        <family val="1"/>
      </rPr>
      <t xml:space="preserve"> = </t>
    </r>
  </si>
  <si>
    <t xml:space="preserve">sm3)</t>
  </si>
  <si>
    <r>
      <rPr>
        <sz val="12"/>
        <rFont val="Times New Roman"/>
        <family val="1"/>
      </rPr>
      <t xml:space="preserve">Crippling stress check </t>
    </r>
    <r>
      <rPr>
        <i val="true"/>
        <sz val="12"/>
        <rFont val="Times New Roman"/>
        <family val="1"/>
      </rPr>
      <t xml:space="preserve">σ</t>
    </r>
    <r>
      <rPr>
        <i val="true"/>
        <sz val="8"/>
        <rFont val="Times New Roman"/>
        <family val="1"/>
      </rPr>
      <t xml:space="preserve">x</t>
    </r>
    <r>
      <rPr>
        <sz val="12"/>
        <rFont val="Times New Roman"/>
        <family val="1"/>
      </rPr>
      <t xml:space="preserve"> =</t>
    </r>
    <r>
      <rPr>
        <i val="true"/>
        <sz val="12"/>
        <rFont val="Times New Roman"/>
        <family val="1"/>
      </rPr>
      <t xml:space="preserve">M</t>
    </r>
    <r>
      <rPr>
        <i val="true"/>
        <sz val="10"/>
        <rFont val="Times New Roman"/>
        <family val="1"/>
      </rPr>
      <t xml:space="preserve">x</t>
    </r>
    <r>
      <rPr>
        <i val="true"/>
        <sz val="12"/>
        <rFont val="Times New Roman"/>
        <family val="1"/>
      </rPr>
      <t xml:space="preserve"> /</t>
    </r>
    <r>
      <rPr>
        <sz val="12"/>
        <rFont val="Times New Roman"/>
        <family val="1"/>
      </rPr>
      <t xml:space="preserve">(</t>
    </r>
    <r>
      <rPr>
        <i val="true"/>
        <sz val="12"/>
        <rFont val="Times New Roman"/>
        <family val="1"/>
      </rPr>
      <t xml:space="preserve">W</t>
    </r>
    <r>
      <rPr>
        <i val="true"/>
        <sz val="10"/>
        <rFont val="Times New Roman"/>
        <family val="1"/>
      </rPr>
      <t xml:space="preserve">x</t>
    </r>
    <r>
      <rPr>
        <i val="true"/>
        <sz val="12"/>
        <rFont val="Times New Roman"/>
        <family val="1"/>
      </rPr>
      <t xml:space="preserve">·φ</t>
    </r>
    <r>
      <rPr>
        <i val="true"/>
        <sz val="8"/>
        <rFont val="Times New Roman"/>
        <family val="1"/>
      </rPr>
      <t xml:space="preserve">b</t>
    </r>
    <r>
      <rPr>
        <i val="true"/>
        <sz val="11"/>
        <rFont val="Times New Roman"/>
        <family val="1"/>
      </rPr>
      <t xml:space="preserve">· γ</t>
    </r>
    <r>
      <rPr>
        <i val="true"/>
        <sz val="7"/>
        <rFont val="Times New Roman"/>
        <family val="1"/>
      </rPr>
      <t xml:space="preserve">с</t>
    </r>
    <r>
      <rPr>
        <sz val="12"/>
        <rFont val="Times New Roman"/>
        <family val="1"/>
      </rPr>
      <t xml:space="preserve">) =</t>
    </r>
  </si>
  <si>
    <t xml:space="preserve">Beam deflection: y =</t>
  </si>
  <si>
    <t xml:space="preserve">sm =L /</t>
  </si>
  <si>
    <t xml:space="preserve">Beam weight: </t>
  </si>
  <si>
    <r>
      <rPr>
        <i val="true"/>
        <sz val="12"/>
        <rFont val="Times New Roman"/>
        <family val="1"/>
      </rPr>
      <t xml:space="preserve">kg    </t>
    </r>
    <r>
      <rPr>
        <sz val="12"/>
        <rFont val="Times New Roman"/>
        <family val="1"/>
      </rPr>
      <t xml:space="preserve">   (</t>
    </r>
  </si>
  <si>
    <r>
      <rPr>
        <i val="true"/>
        <sz val="12"/>
        <rFont val="Times New Roman"/>
        <family val="1"/>
      </rPr>
      <t xml:space="preserve">kg/m² </t>
    </r>
    <r>
      <rPr>
        <sz val="12"/>
        <rFont val="Times New Roman"/>
        <family val="1"/>
      </rPr>
      <t xml:space="preserve">)</t>
    </r>
  </si>
  <si>
    <r>
      <rPr>
        <sz val="12"/>
        <rFont val="Times New Roman"/>
        <family val="1"/>
      </rPr>
      <t xml:space="preserve">Ceiling height </t>
    </r>
    <r>
      <rPr>
        <i val="true"/>
        <sz val="12"/>
        <rFont val="Times New Roman"/>
        <family val="1"/>
      </rPr>
      <t xml:space="preserve">Н</t>
    </r>
    <r>
      <rPr>
        <i val="true"/>
        <sz val="7"/>
        <rFont val="Times New Roman"/>
        <family val="1"/>
      </rPr>
      <t xml:space="preserve"> </t>
    </r>
    <r>
      <rPr>
        <sz val="12"/>
        <rFont val="Times New Roman"/>
        <family val="1"/>
      </rPr>
      <t xml:space="preserve">= </t>
    </r>
  </si>
  <si>
    <t xml:space="preserve">м.</t>
  </si>
  <si>
    <t xml:space="preserve">Aesthetic limit for beam deflection (SNiP 2.01.07-85*) [y]=L/</t>
  </si>
  <si>
    <t xml:space="preserve">h</t>
  </si>
  <si>
    <t xml:space="preserve">b</t>
  </si>
  <si>
    <t xml:space="preserve">s</t>
  </si>
  <si>
    <t xml:space="preserve">t</t>
  </si>
  <si>
    <t xml:space="preserve">A</t>
  </si>
  <si>
    <t xml:space="preserve">P</t>
  </si>
  <si>
    <t xml:space="preserve">Ix</t>
  </si>
  <si>
    <r>
      <rPr>
        <sz val="11"/>
        <rFont val="Times New Roman"/>
        <family val="1"/>
      </rPr>
      <t xml:space="preserve">W</t>
    </r>
    <r>
      <rPr>
        <vertAlign val="subscript"/>
        <sz val="10"/>
        <rFont val="Arial"/>
        <family val="2"/>
      </rPr>
      <t xml:space="preserve">x</t>
    </r>
  </si>
  <si>
    <r>
      <rPr>
        <sz val="11"/>
        <rFont val="Times New Roman"/>
        <family val="1"/>
      </rPr>
      <t xml:space="preserve">S</t>
    </r>
    <r>
      <rPr>
        <vertAlign val="subscript"/>
        <sz val="10"/>
        <rFont val="Arial"/>
        <family val="2"/>
      </rPr>
      <t xml:space="preserve">x</t>
    </r>
  </si>
  <si>
    <r>
      <rPr>
        <sz val="11"/>
        <rFont val="Times New Roman"/>
        <family val="1"/>
      </rPr>
      <t xml:space="preserve">i </t>
    </r>
    <r>
      <rPr>
        <vertAlign val="subscript"/>
        <sz val="10"/>
        <rFont val="Arial"/>
        <family val="2"/>
      </rPr>
      <t xml:space="preserve">x</t>
    </r>
  </si>
  <si>
    <r>
      <rPr>
        <sz val="11"/>
        <rFont val="Times New Roman"/>
        <family val="1"/>
      </rPr>
      <t xml:space="preserve">I</t>
    </r>
    <r>
      <rPr>
        <vertAlign val="subscript"/>
        <sz val="10"/>
        <rFont val="Arial"/>
        <family val="2"/>
      </rPr>
      <t xml:space="preserve">y</t>
    </r>
  </si>
  <si>
    <r>
      <rPr>
        <sz val="11"/>
        <rFont val="Times New Roman"/>
        <family val="1"/>
      </rPr>
      <t xml:space="preserve">W</t>
    </r>
    <r>
      <rPr>
        <vertAlign val="subscript"/>
        <sz val="10"/>
        <rFont val="Arial"/>
        <family val="2"/>
      </rPr>
      <t xml:space="preserve">y</t>
    </r>
  </si>
  <si>
    <r>
      <rPr>
        <sz val="11"/>
        <rFont val="Times New Roman"/>
        <family val="1"/>
      </rPr>
      <t xml:space="preserve">i </t>
    </r>
    <r>
      <rPr>
        <vertAlign val="subscript"/>
        <sz val="10"/>
        <rFont val="Arial"/>
        <family val="2"/>
      </rPr>
      <t xml:space="preserve">y</t>
    </r>
  </si>
  <si>
    <t xml:space="preserve">yo</t>
  </si>
  <si>
    <t xml:space="preserve">sm</t>
  </si>
  <si>
    <t xml:space="preserve">sm2</t>
  </si>
  <si>
    <t xml:space="preserve">sm4</t>
  </si>
  <si>
    <t xml:space="preserve">sm3</t>
  </si>
  <si>
    <t xml:space="preserve">Hot-rolled steel channels  GOST 8240-97</t>
  </si>
  <si>
    <t xml:space="preserve">5У</t>
  </si>
  <si>
    <t xml:space="preserve">6,5У</t>
  </si>
  <si>
    <t xml:space="preserve">8У</t>
  </si>
  <si>
    <t xml:space="preserve">10У</t>
  </si>
  <si>
    <t xml:space="preserve">12У</t>
  </si>
  <si>
    <t xml:space="preserve">14У</t>
  </si>
  <si>
    <t xml:space="preserve">16У</t>
  </si>
  <si>
    <t xml:space="preserve">16aУ</t>
  </si>
  <si>
    <t xml:space="preserve">18aУ</t>
  </si>
  <si>
    <t xml:space="preserve">20У</t>
  </si>
  <si>
    <t xml:space="preserve">22У</t>
  </si>
  <si>
    <t xml:space="preserve">24У</t>
  </si>
  <si>
    <t xml:space="preserve">27У</t>
  </si>
  <si>
    <t xml:space="preserve">30У</t>
  </si>
  <si>
    <t xml:space="preserve">33У</t>
  </si>
  <si>
    <t xml:space="preserve">36У</t>
  </si>
  <si>
    <t xml:space="preserve">40У</t>
  </si>
  <si>
    <t xml:space="preserve">Channel parallel edges of flanges GOST 8240-97</t>
  </si>
  <si>
    <t xml:space="preserve">5П</t>
  </si>
  <si>
    <t xml:space="preserve">6,5П</t>
  </si>
  <si>
    <t xml:space="preserve">8П</t>
  </si>
  <si>
    <t xml:space="preserve">10П</t>
  </si>
  <si>
    <t xml:space="preserve">12П</t>
  </si>
  <si>
    <t xml:space="preserve">14П</t>
  </si>
  <si>
    <t xml:space="preserve">16П</t>
  </si>
  <si>
    <t xml:space="preserve">16aП</t>
  </si>
  <si>
    <t xml:space="preserve">18П</t>
  </si>
  <si>
    <t xml:space="preserve">18aП</t>
  </si>
  <si>
    <t xml:space="preserve">20П</t>
  </si>
  <si>
    <t xml:space="preserve">22П</t>
  </si>
  <si>
    <t xml:space="preserve">24П</t>
  </si>
  <si>
    <t xml:space="preserve">27П</t>
  </si>
  <si>
    <t xml:space="preserve">30П</t>
  </si>
  <si>
    <t xml:space="preserve">33П</t>
  </si>
  <si>
    <t xml:space="preserve">36П</t>
  </si>
  <si>
    <t xml:space="preserve">40П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</si>
</sst>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.00[$руб.-419];[RED]\-#,##0.00[$руб.-419]"/>
    <numFmt numFmtId="166" formatCode="0"/>
    <numFmt numFmtId="167" formatCode="0.00"/>
    <numFmt numFmtId="168" formatCode="0.0"/>
    <numFmt numFmtId="169" formatCode="@"/>
  </numFmts>
  <fonts count="3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i val="true"/>
      <sz val="14"/>
      <name val="Arial"/>
      <family val="2"/>
    </font>
    <font>
      <i val="true"/>
      <sz val="14"/>
      <name val="Arial"/>
      <family val="2"/>
    </font>
    <font>
      <sz val="12"/>
      <name val="Times New Roman"/>
      <family val="1"/>
    </font>
    <font>
      <i val="true"/>
      <u val="single"/>
      <sz val="14"/>
      <name val="Arial"/>
      <family val="2"/>
    </font>
    <font>
      <i val="true"/>
      <sz val="12"/>
      <name val="Times New Roman"/>
      <family val="1"/>
    </font>
    <font>
      <b val="true"/>
      <sz val="12"/>
      <name val="Times New Roman"/>
      <family val="1"/>
    </font>
    <font>
      <b val="true"/>
      <sz val="14"/>
      <name val="Times New Roman"/>
      <family val="1"/>
    </font>
    <font>
      <b val="true"/>
      <i val="true"/>
      <sz val="14"/>
      <color rgb="FFFF0000"/>
      <name val="Times New Roman"/>
      <family val="1"/>
    </font>
    <font>
      <b val="true"/>
      <sz val="14"/>
      <color rgb="FFFF0000"/>
      <name val="Times New Roman"/>
      <family val="1"/>
    </font>
    <font>
      <sz val="12"/>
      <color rgb="FFFF0000"/>
      <name val="Times New Roman"/>
      <family val="1"/>
    </font>
    <font>
      <b val="true"/>
      <sz val="11"/>
      <name val="Times New Roman"/>
      <family val="1"/>
    </font>
    <font>
      <i val="true"/>
      <sz val="11"/>
      <name val="Times New Roman"/>
      <family val="1"/>
    </font>
    <font>
      <i val="true"/>
      <sz val="8"/>
      <name val="Times New Roman"/>
      <family val="1"/>
    </font>
    <font>
      <i val="true"/>
      <sz val="7"/>
      <name val="Times New Roman"/>
      <family val="1"/>
    </font>
    <font>
      <sz val="11"/>
      <name val="Times New Roman"/>
      <family val="1"/>
    </font>
    <font>
      <i val="true"/>
      <sz val="14"/>
      <name val="Times New Roman"/>
      <family val="1"/>
    </font>
    <font>
      <vertAlign val="superscript"/>
      <sz val="10"/>
      <color rgb="FF000000"/>
      <name val="Arial"/>
      <family val="2"/>
    </font>
    <font>
      <i val="true"/>
      <sz val="10"/>
      <name val="Times New Roman"/>
      <family val="1"/>
    </font>
    <font>
      <b val="true"/>
      <i val="true"/>
      <sz val="12"/>
      <name val="Times New Roman"/>
      <family val="1"/>
    </font>
    <font>
      <b val="true"/>
      <sz val="10"/>
      <name val="Times New Roman"/>
      <family val="1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b val="true"/>
      <sz val="8"/>
      <name val="Arial"/>
      <family val="0"/>
    </font>
    <font>
      <b val="true"/>
      <sz val="10"/>
      <name val="Arial"/>
      <family val="2"/>
    </font>
    <font>
      <sz val="10"/>
      <name val="Times New Roman"/>
      <family val="1"/>
    </font>
    <font>
      <b val="true"/>
      <sz val="8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99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CCFFFF"/>
        <bgColor rgb="FFCCFFFF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 style="hair"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2" fillId="3" borderId="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5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16" fillId="4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6" fontId="8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8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0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7" fontId="10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2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8" fontId="8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8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8" fontId="1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24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1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1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5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5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7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5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7560</xdr:colOff>
      <xdr:row>2</xdr:row>
      <xdr:rowOff>79560</xdr:rowOff>
    </xdr:from>
    <xdr:to>
      <xdr:col>14</xdr:col>
      <xdr:colOff>567000</xdr:colOff>
      <xdr:row>10</xdr:row>
      <xdr:rowOff>96840</xdr:rowOff>
    </xdr:to>
    <xdr:pic>
      <xdr:nvPicPr>
        <xdr:cNvPr id="0" name="Graphics 1" descr=""/>
        <xdr:cNvPicPr/>
      </xdr:nvPicPr>
      <xdr:blipFill>
        <a:blip r:embed="rId1"/>
        <a:stretch/>
      </xdr:blipFill>
      <xdr:spPr>
        <a:xfrm>
          <a:off x="5947920" y="912960"/>
          <a:ext cx="2327040" cy="1625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V7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1.32"/>
    <col collapsed="false" customWidth="true" hidden="false" outlineLevel="0" max="2" min="2" style="0" width="5.94"/>
    <col collapsed="false" customWidth="true" hidden="false" outlineLevel="0" max="4" min="3" style="0" width="7.07"/>
    <col collapsed="false" customWidth="true" hidden="false" outlineLevel="0" max="5" min="5" style="0" width="5.37"/>
    <col collapsed="false" customWidth="true" hidden="false" outlineLevel="0" max="6" min="6" style="0" width="7.36"/>
    <col collapsed="false" customWidth="true" hidden="false" outlineLevel="0" max="7" min="7" style="0" width="7.79"/>
    <col collapsed="false" customWidth="true" hidden="false" outlineLevel="0" max="8" min="8" style="0" width="8.48"/>
    <col collapsed="false" customWidth="true" hidden="false" outlineLevel="0" max="9" min="9" style="0" width="8.35"/>
    <col collapsed="false" customWidth="true" hidden="false" outlineLevel="0" max="10" min="10" style="0" width="8.63"/>
    <col collapsed="false" customWidth="true" hidden="false" outlineLevel="0" max="11" min="11" style="0" width="6.8"/>
    <col collapsed="false" customWidth="true" hidden="false" outlineLevel="0" max="12" min="12" style="0" width="8.78"/>
    <col collapsed="false" customWidth="true" hidden="false" outlineLevel="0" max="13" min="13" style="0" width="7.93"/>
    <col collapsed="false" customWidth="true" hidden="false" outlineLevel="0" max="14" min="14" style="0" width="8.35"/>
    <col collapsed="false" customWidth="true" hidden="false" outlineLevel="0" max="15" min="15" style="0" width="9.2"/>
    <col collapsed="false" customWidth="true" hidden="true" outlineLevel="0" max="16" min="16" style="0" width="2.83"/>
    <col collapsed="false" customWidth="false" hidden="true" outlineLevel="0" max="1025" min="17" style="0" width="11.57"/>
  </cols>
  <sheetData>
    <row r="1" customFormat="false" ht="28.3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customFormat="false" ht="37.3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customFormat="false" ht="15.25" hidden="false" customHeight="false" outlineLevel="0" collapsed="false">
      <c r="A3" s="4" t="s">
        <v>2</v>
      </c>
      <c r="B3" s="4"/>
      <c r="C3" s="4"/>
      <c r="D3" s="5" t="n">
        <v>6</v>
      </c>
      <c r="E3" s="6" t="s">
        <v>3</v>
      </c>
      <c r="F3" s="7"/>
      <c r="G3" s="8" t="s">
        <v>4</v>
      </c>
      <c r="H3" s="8"/>
      <c r="I3" s="7"/>
      <c r="J3" s="7"/>
      <c r="K3" s="7"/>
      <c r="L3" s="7"/>
      <c r="M3" s="7"/>
      <c r="N3" s="7"/>
      <c r="O3" s="7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customFormat="false" ht="18.65" hidden="false" customHeight="false" outlineLevel="0" collapsed="false">
      <c r="A4" s="4" t="s">
        <v>5</v>
      </c>
      <c r="B4" s="4"/>
      <c r="C4" s="4"/>
      <c r="D4" s="5" t="n">
        <v>11.3</v>
      </c>
      <c r="E4" s="9" t="s">
        <v>6</v>
      </c>
      <c r="F4" s="7"/>
      <c r="G4" s="10" t="s">
        <v>7</v>
      </c>
      <c r="H4" s="10"/>
      <c r="I4" s="11" t="s">
        <v>8</v>
      </c>
      <c r="J4" s="12" t="e">
        <f aca="false">MAX(L17/D10,O24/N20,L19/D10)</f>
        <v>#VALUE!</v>
      </c>
      <c r="K4" s="7"/>
      <c r="L4" s="7"/>
      <c r="M4" s="7"/>
      <c r="N4" s="7"/>
      <c r="O4" s="7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customFormat="false" ht="15.25" hidden="false" customHeight="false" outlineLevel="0" collapsed="false">
      <c r="A5" s="4" t="s">
        <v>9</v>
      </c>
      <c r="B5" s="4"/>
      <c r="C5" s="4"/>
      <c r="D5" s="5" t="n">
        <v>2</v>
      </c>
      <c r="E5" s="6" t="s">
        <v>3</v>
      </c>
      <c r="F5" s="7"/>
      <c r="G5" s="7"/>
      <c r="H5" s="7"/>
      <c r="I5" s="13"/>
      <c r="J5" s="14"/>
      <c r="K5" s="7"/>
      <c r="L5" s="7"/>
      <c r="M5" s="7"/>
      <c r="N5" s="7"/>
      <c r="O5" s="7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customFormat="false" ht="15.65" hidden="false" customHeight="false" outlineLevel="0" collapsed="false">
      <c r="A6" s="4" t="s">
        <v>10</v>
      </c>
      <c r="B6" s="4"/>
      <c r="C6" s="4"/>
      <c r="D6" s="5" t="n">
        <v>160</v>
      </c>
      <c r="E6" s="6" t="s">
        <v>11</v>
      </c>
      <c r="F6" s="7"/>
      <c r="G6" s="7"/>
      <c r="H6" s="7"/>
      <c r="I6" s="13"/>
      <c r="J6" s="14"/>
      <c r="K6" s="7"/>
      <c r="L6" s="7"/>
      <c r="M6" s="7"/>
      <c r="N6" s="7"/>
      <c r="O6" s="7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customFormat="false" ht="15.65" hidden="false" customHeight="false" outlineLevel="0" collapsed="false">
      <c r="A7" s="4" t="s">
        <v>12</v>
      </c>
      <c r="B7" s="4"/>
      <c r="C7" s="4"/>
      <c r="D7" s="5" t="n">
        <v>24</v>
      </c>
      <c r="E7" s="6" t="s">
        <v>11</v>
      </c>
      <c r="F7" s="7"/>
      <c r="G7" s="7"/>
      <c r="H7" s="7"/>
      <c r="I7" s="13"/>
      <c r="J7" s="14"/>
      <c r="K7" s="7"/>
      <c r="L7" s="7"/>
      <c r="M7" s="7"/>
      <c r="N7" s="7"/>
      <c r="O7" s="7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customFormat="false" ht="15.25" hidden="false" customHeight="false" outlineLevel="0" collapsed="false">
      <c r="A8" s="4" t="str">
        <f aca="false">IF(D8="are fixed","Top flanges","Num. of tens. bars =&gt;")</f>
        <v>Num. of tens. bars =&gt;</v>
      </c>
      <c r="B8" s="4"/>
      <c r="C8" s="4"/>
      <c r="D8" s="15" t="n">
        <v>1</v>
      </c>
      <c r="E8" s="15"/>
      <c r="F8" s="15"/>
      <c r="G8" s="16" t="str">
        <f aca="false">IF(D8="are fixed"," ",IF(D8&gt;0,"     (bars d=18...22 mm)"," "))</f>
        <v>     (bars d=18...22 mm)</v>
      </c>
      <c r="H8" s="7"/>
      <c r="I8" s="7"/>
      <c r="J8" s="7"/>
      <c r="K8" s="7"/>
      <c r="L8" s="7"/>
      <c r="M8" s="7"/>
      <c r="N8" s="7"/>
      <c r="O8" s="7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customFormat="false" ht="15.25" hidden="false" customHeight="false" outlineLevel="0" collapsed="false">
      <c r="A9" s="17" t="s">
        <v>13</v>
      </c>
      <c r="B9" s="17"/>
      <c r="C9" s="17"/>
      <c r="D9" s="5" t="n">
        <f aca="false">3.9/2.606</f>
        <v>1.49654643131236</v>
      </c>
      <c r="E9" s="6"/>
      <c r="F9" s="7"/>
      <c r="G9" s="7"/>
      <c r="H9" s="7"/>
      <c r="I9" s="7"/>
      <c r="J9" s="7"/>
      <c r="K9" s="7"/>
      <c r="L9" s="7"/>
      <c r="M9" s="7"/>
      <c r="N9" s="9"/>
      <c r="O9" s="7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customFormat="false" ht="15.65" hidden="false" customHeight="false" outlineLevel="0" collapsed="false">
      <c r="A10" s="4" t="s">
        <v>14</v>
      </c>
      <c r="B10" s="4"/>
      <c r="C10" s="4"/>
      <c r="D10" s="5" t="n">
        <v>2350</v>
      </c>
      <c r="E10" s="6" t="s">
        <v>15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customFormat="false" ht="15.65" hidden="false" customHeight="false" outlineLevel="0" collapsed="false">
      <c r="A11" s="4" t="s">
        <v>16</v>
      </c>
      <c r="B11" s="4"/>
      <c r="C11" s="4"/>
      <c r="D11" s="5" t="n">
        <v>0.95</v>
      </c>
      <c r="E11" s="6"/>
      <c r="F11" s="7"/>
      <c r="G11" s="7"/>
      <c r="H11" s="7"/>
      <c r="I11" s="7"/>
      <c r="J11" s="7"/>
      <c r="K11" s="7"/>
      <c r="L11" s="7"/>
      <c r="M11" s="7"/>
      <c r="N11" s="7"/>
      <c r="O11" s="7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customFormat="false" ht="15.25" hidden="false" customHeight="false" outlineLevel="0" collapsed="false">
      <c r="A12" s="7"/>
      <c r="B12" s="7"/>
      <c r="C12" s="7"/>
      <c r="D12" s="7"/>
      <c r="E12" s="9"/>
      <c r="F12" s="7"/>
      <c r="G12" s="7"/>
      <c r="H12" s="7"/>
      <c r="I12" s="7"/>
      <c r="J12" s="18" t="s">
        <v>17</v>
      </c>
      <c r="K12" s="7"/>
      <c r="L12" s="7"/>
      <c r="M12" s="7"/>
      <c r="N12" s="7"/>
      <c r="O12" s="7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customFormat="false" ht="15.65" hidden="false" customHeight="false" outlineLevel="0" collapsed="false">
      <c r="A13" s="19" t="s">
        <v>18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20" t="n">
        <f aca="false">((D7/COS(3.1416*D4/180))+D6)*D5+1.1*G27</f>
        <v>386.87889547602</v>
      </c>
      <c r="M13" s="6" t="s">
        <v>19</v>
      </c>
      <c r="N13" s="7"/>
      <c r="O13" s="7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customFormat="false" ht="15.65" hidden="false" customHeight="false" outlineLevel="0" collapsed="false">
      <c r="A14" s="19" t="s">
        <v>20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20" t="n">
        <f aca="false">L13*COS(3.1416*D4/180)</f>
        <v>379.379081024341</v>
      </c>
      <c r="M14" s="6" t="s">
        <v>19</v>
      </c>
      <c r="N14" s="9"/>
      <c r="O14" s="7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customFormat="false" ht="15.65" hidden="false" customHeight="false" outlineLevel="0" collapsed="false">
      <c r="A15" s="19" t="s">
        <v>21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20" t="n">
        <f aca="false">L13*SIN(3.1416*D4/180)</f>
        <v>75.8076028236726</v>
      </c>
      <c r="M15" s="6" t="s">
        <v>19</v>
      </c>
      <c r="N15" s="7"/>
      <c r="O15" s="21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customFormat="false" ht="17.15" hidden="false" customHeight="false" outlineLevel="0" collapsed="false">
      <c r="A16" s="22" t="s">
        <v>22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1" t="n">
        <f aca="false">L14*D3/2000</f>
        <v>1.13813724307302</v>
      </c>
      <c r="M16" s="23" t="s">
        <v>23</v>
      </c>
      <c r="N16" s="9"/>
      <c r="O16" s="7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customFormat="false" ht="15.65" hidden="false" customHeight="false" outlineLevel="0" collapsed="false">
      <c r="A17" s="19" t="s">
        <v>24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0" t="e">
        <f aca="false">PROGON_SIGMA(L14,L15,D3,I27,M27,D8)</f>
        <v>#VALUE!</v>
      </c>
      <c r="M17" s="6" t="s">
        <v>25</v>
      </c>
      <c r="N17" s="7"/>
      <c r="O17" s="7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customFormat="false" ht="16.4" hidden="false" customHeight="false" outlineLevel="0" collapsed="false">
      <c r="A18" s="19" t="s">
        <v>26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1" t="e">
        <f aca="false">IF(D8="are fixed",1,PHIBEAM(H27,L27,N18,B27,D3/(D8+1),D10,2,PHIBEAMKEY2(D8)))</f>
        <v>#VALUE!</v>
      </c>
      <c r="M18" s="24" t="s">
        <v>27</v>
      </c>
      <c r="N18" s="21" t="n">
        <f aca="false">(1.12/3)*(2*C27*E27^3+(B27-2*E27)*D27^3)</f>
        <v>4.2470203104</v>
      </c>
      <c r="O18" s="25" t="s">
        <v>28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customFormat="false" ht="15.65" hidden="false" customHeight="false" outlineLevel="0" collapsed="false">
      <c r="A19" s="19" t="s">
        <v>29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20" t="e">
        <f aca="false">(L14*D3^2/8)*100/(I27*D11*L18)</f>
        <v>#VALUE!</v>
      </c>
      <c r="M19" s="6" t="s">
        <v>25</v>
      </c>
      <c r="N19" s="7"/>
      <c r="O19" s="7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customFormat="false" ht="15.25" hidden="false" customHeight="false" outlineLevel="0" collapsed="false">
      <c r="A20" s="19" t="s">
        <v>30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6" t="n">
        <f aca="false">(100/D9)*(5/384)*L14*D3^4/(21000000000*H27*0.00000001)</f>
        <v>1.86887895418408</v>
      </c>
      <c r="M20" s="6" t="s">
        <v>31</v>
      </c>
      <c r="N20" s="27" t="n">
        <f aca="false">D3*100/L20</f>
        <v>321.048080003635</v>
      </c>
      <c r="O20" s="7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customFormat="false" ht="15.65" hidden="false" customHeight="false" outlineLevel="0" collapsed="false">
      <c r="A21" s="19" t="s">
        <v>32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6" t="n">
        <f aca="false">G27*D3</f>
        <v>97.8</v>
      </c>
      <c r="M21" s="6" t="s">
        <v>33</v>
      </c>
      <c r="N21" s="28" t="n">
        <f aca="false">L21/(D5*D3)</f>
        <v>8.15</v>
      </c>
      <c r="O21" s="6" t="s">
        <v>34</v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customFormat="false" ht="15.25" hidden="false" customHeight="false" outlineLevel="0" collapsed="false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  <c r="M22" s="9"/>
      <c r="N22" s="29"/>
      <c r="O22" s="30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customFormat="false" ht="15.25" hidden="false" customHeight="false" outlineLevel="0" collapsed="false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9"/>
      <c r="N23" s="7"/>
      <c r="O23" s="7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customFormat="false" ht="15.65" hidden="false" customHeight="false" outlineLevel="0" collapsed="false">
      <c r="A24" s="31"/>
      <c r="B24" s="7"/>
      <c r="C24" s="24"/>
      <c r="D24" s="24"/>
      <c r="E24" s="24" t="s">
        <v>35</v>
      </c>
      <c r="F24" s="5" t="n">
        <v>3</v>
      </c>
      <c r="G24" s="9" t="s">
        <v>36</v>
      </c>
      <c r="H24" s="7"/>
      <c r="I24" s="7"/>
      <c r="J24" s="7"/>
      <c r="K24" s="7"/>
      <c r="L24" s="7"/>
      <c r="M24" s="7"/>
      <c r="N24" s="24" t="s">
        <v>37</v>
      </c>
      <c r="O24" s="27" t="e">
        <f aca="false">1/ESTET_Y_TAB19_2(D3,F24)</f>
        <v>#VALUE!</v>
      </c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customFormat="false" ht="16.4" hidden="false" customHeight="false" outlineLevel="0" collapsed="false">
      <c r="A25" s="32" t="s">
        <v>4</v>
      </c>
      <c r="B25" s="33" t="s">
        <v>38</v>
      </c>
      <c r="C25" s="33" t="s">
        <v>39</v>
      </c>
      <c r="D25" s="33" t="s">
        <v>40</v>
      </c>
      <c r="E25" s="33" t="s">
        <v>41</v>
      </c>
      <c r="F25" s="33" t="s">
        <v>42</v>
      </c>
      <c r="G25" s="33" t="s">
        <v>43</v>
      </c>
      <c r="H25" s="33" t="s">
        <v>44</v>
      </c>
      <c r="I25" s="33" t="s">
        <v>45</v>
      </c>
      <c r="J25" s="33" t="s">
        <v>46</v>
      </c>
      <c r="K25" s="33" t="s">
        <v>47</v>
      </c>
      <c r="L25" s="33" t="s">
        <v>48</v>
      </c>
      <c r="M25" s="33" t="s">
        <v>49</v>
      </c>
      <c r="N25" s="34" t="s">
        <v>50</v>
      </c>
      <c r="O25" s="34" t="s">
        <v>51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customFormat="false" ht="16.4" hidden="false" customHeight="false" outlineLevel="0" collapsed="false">
      <c r="A26" s="32"/>
      <c r="B26" s="35" t="s">
        <v>52</v>
      </c>
      <c r="C26" s="35" t="s">
        <v>52</v>
      </c>
      <c r="D26" s="35" t="s">
        <v>52</v>
      </c>
      <c r="E26" s="35" t="s">
        <v>52</v>
      </c>
      <c r="F26" s="36" t="s">
        <v>53</v>
      </c>
      <c r="G26" s="35" t="s">
        <v>19</v>
      </c>
      <c r="H26" s="36" t="s">
        <v>54</v>
      </c>
      <c r="I26" s="36" t="s">
        <v>55</v>
      </c>
      <c r="J26" s="36" t="s">
        <v>55</v>
      </c>
      <c r="K26" s="35" t="s">
        <v>52</v>
      </c>
      <c r="L26" s="36" t="s">
        <v>54</v>
      </c>
      <c r="M26" s="36" t="s">
        <v>55</v>
      </c>
      <c r="N26" s="37" t="s">
        <v>52</v>
      </c>
      <c r="O26" s="35" t="s">
        <v>52</v>
      </c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customFormat="false" ht="15.25" hidden="false" customHeight="false" outlineLevel="0" collapsed="false">
      <c r="A27" s="38" t="str">
        <f aca="false">DGET($A$29:$O$276,$A$25,$G$3:$G$4)</f>
        <v>18У</v>
      </c>
      <c r="B27" s="38" t="n">
        <f aca="false">DGET($A$29:$O$276,$B$25,$G$3:$G$4)</f>
        <v>18</v>
      </c>
      <c r="C27" s="38" t="n">
        <f aca="false">DGET($A$29:$O$276,C$25,$G$3:$G$4)</f>
        <v>7</v>
      </c>
      <c r="D27" s="38" t="n">
        <f aca="false">DGET($A$29:$O$276,D$25,$G$3:$G$4)</f>
        <v>0.51</v>
      </c>
      <c r="E27" s="38" t="n">
        <f aca="false">DGET($A$29:$O$276,E$25,$G$3:$G$4)</f>
        <v>0.87</v>
      </c>
      <c r="F27" s="38" t="n">
        <f aca="false">DGET($A$29:$O$276,F$25,$G$3:$G$4)</f>
        <v>20.7</v>
      </c>
      <c r="G27" s="38" t="n">
        <f aca="false">DGET($A$29:$O$276,G$25,$G$3:$G$4)</f>
        <v>16.3</v>
      </c>
      <c r="H27" s="38" t="n">
        <f aca="false">DGET($A$29:$O$276,H$25,$G$3:$G$4)</f>
        <v>1090</v>
      </c>
      <c r="I27" s="38" t="n">
        <f aca="false">DGET($A$29:$O$276,I$25,$G$3:$G$4)</f>
        <v>121</v>
      </c>
      <c r="J27" s="38" t="n">
        <f aca="false">DGET($A$29:$O$276,J$25,$G$3:$G$4)</f>
        <v>69.8</v>
      </c>
      <c r="K27" s="38" t="n">
        <f aca="false">DGET($A$29:$O$276,K$25,$G$3:$G$4)</f>
        <v>7.24</v>
      </c>
      <c r="L27" s="38" t="n">
        <f aca="false">DGET($A$29:$O$276,L$25,$G$3:$G$4)</f>
        <v>86</v>
      </c>
      <c r="M27" s="38" t="n">
        <f aca="false">DGET($A$29:$O$276,M$25,$G$3:$G$4)</f>
        <v>17</v>
      </c>
      <c r="N27" s="38" t="n">
        <f aca="false">DGET($A$29:$O$276,N$25,$G$3:$G$4)</f>
        <v>2.04</v>
      </c>
      <c r="O27" s="38" t="n">
        <f aca="false">DGET($A$29:$O$276,O$25,$G$3:$G$4)</f>
        <v>1.94</v>
      </c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customFormat="false" ht="12.85" hidden="false" customHeight="false" outlineLevel="0" collapsed="false">
      <c r="A28" s="39" t="s">
        <v>56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0"/>
      <c r="CZ28" s="40"/>
      <c r="DA28" s="40"/>
      <c r="DB28" s="40"/>
      <c r="DC28" s="40"/>
      <c r="DD28" s="40"/>
      <c r="DE28" s="40"/>
      <c r="DF28" s="40"/>
      <c r="DG28" s="40"/>
      <c r="DH28" s="40"/>
      <c r="DI28" s="40"/>
      <c r="DJ28" s="40"/>
      <c r="DK28" s="40"/>
      <c r="DL28" s="40"/>
      <c r="DM28" s="40"/>
      <c r="DN28" s="40"/>
      <c r="DO28" s="40"/>
      <c r="DP28" s="40"/>
      <c r="DQ28" s="40"/>
      <c r="DR28" s="40"/>
      <c r="DS28" s="40"/>
      <c r="DT28" s="40"/>
      <c r="DU28" s="40"/>
      <c r="DV28" s="40"/>
      <c r="DW28" s="40"/>
      <c r="DX28" s="40"/>
      <c r="DY28" s="40"/>
      <c r="DZ28" s="40"/>
      <c r="EA28" s="40"/>
      <c r="EB28" s="40"/>
      <c r="EC28" s="40"/>
      <c r="ED28" s="40"/>
      <c r="EE28" s="40"/>
      <c r="EF28" s="40"/>
      <c r="EG28" s="40"/>
      <c r="EH28" s="40"/>
      <c r="EI28" s="40"/>
      <c r="EJ28" s="40"/>
      <c r="EK28" s="40"/>
      <c r="EL28" s="40"/>
      <c r="EM28" s="40"/>
      <c r="EN28" s="40"/>
      <c r="EO28" s="40"/>
      <c r="EP28" s="40"/>
      <c r="EQ28" s="40"/>
      <c r="ER28" s="40"/>
      <c r="ES28" s="40"/>
      <c r="ET28" s="40"/>
      <c r="EU28" s="40"/>
      <c r="EV28" s="40"/>
      <c r="EW28" s="40"/>
      <c r="EX28" s="40"/>
      <c r="EY28" s="40"/>
      <c r="EZ28" s="40"/>
      <c r="FA28" s="40"/>
      <c r="FB28" s="40"/>
      <c r="FC28" s="40"/>
      <c r="FD28" s="40"/>
      <c r="FE28" s="40"/>
      <c r="FF28" s="40"/>
      <c r="FG28" s="40"/>
      <c r="FH28" s="40"/>
      <c r="FI28" s="40"/>
      <c r="FJ28" s="40"/>
      <c r="FK28" s="40"/>
      <c r="FL28" s="40"/>
      <c r="FM28" s="40"/>
      <c r="FN28" s="40"/>
      <c r="FO28" s="40"/>
      <c r="FP28" s="40"/>
      <c r="FQ28" s="40"/>
      <c r="FR28" s="40"/>
      <c r="FS28" s="40"/>
      <c r="FT28" s="40"/>
      <c r="FU28" s="40"/>
      <c r="FV28" s="40"/>
      <c r="FW28" s="40"/>
      <c r="FX28" s="40"/>
      <c r="FY28" s="40"/>
      <c r="FZ28" s="40"/>
      <c r="GA28" s="40"/>
      <c r="GB28" s="40"/>
      <c r="GC28" s="40"/>
      <c r="GD28" s="40"/>
      <c r="GE28" s="40"/>
      <c r="GF28" s="40"/>
      <c r="GG28" s="40"/>
      <c r="GH28" s="40"/>
      <c r="GI28" s="40"/>
      <c r="GJ28" s="40"/>
      <c r="GK28" s="40"/>
      <c r="GL28" s="40"/>
      <c r="GM28" s="40"/>
      <c r="GN28" s="40"/>
      <c r="GO28" s="40"/>
      <c r="GP28" s="40"/>
      <c r="GQ28" s="40"/>
      <c r="GR28" s="40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  <c r="HP28" s="40"/>
      <c r="HQ28" s="40"/>
      <c r="HR28" s="40"/>
      <c r="HS28" s="40"/>
      <c r="HT28" s="40"/>
      <c r="HU28" s="40"/>
      <c r="HV28" s="40"/>
      <c r="HW28" s="40"/>
      <c r="HX28" s="40"/>
      <c r="HY28" s="40"/>
      <c r="HZ28" s="40"/>
      <c r="IA28" s="40"/>
      <c r="IB28" s="40"/>
      <c r="IC28" s="40"/>
      <c r="ID28" s="40"/>
      <c r="IE28" s="40"/>
      <c r="IF28" s="40"/>
      <c r="IG28" s="40"/>
      <c r="IH28" s="40"/>
      <c r="II28" s="40"/>
      <c r="IJ28" s="40"/>
      <c r="IK28" s="40"/>
      <c r="IL28" s="40"/>
      <c r="IM28" s="40"/>
      <c r="IN28" s="40"/>
      <c r="IO28" s="40"/>
      <c r="IP28" s="40"/>
      <c r="IQ28" s="40"/>
      <c r="IR28" s="40"/>
      <c r="IS28" s="40"/>
      <c r="IT28" s="40"/>
      <c r="IU28" s="40"/>
      <c r="IV28" s="40"/>
    </row>
    <row r="29" customFormat="false" ht="16.4" hidden="false" customHeight="false" outlineLevel="0" collapsed="false">
      <c r="A29" s="41" t="s">
        <v>4</v>
      </c>
      <c r="B29" s="42" t="s">
        <v>38</v>
      </c>
      <c r="C29" s="42" t="s">
        <v>39</v>
      </c>
      <c r="D29" s="42" t="s">
        <v>40</v>
      </c>
      <c r="E29" s="42" t="s">
        <v>41</v>
      </c>
      <c r="F29" s="42" t="s">
        <v>42</v>
      </c>
      <c r="G29" s="42" t="s">
        <v>43</v>
      </c>
      <c r="H29" s="42" t="s">
        <v>44</v>
      </c>
      <c r="I29" s="42" t="s">
        <v>45</v>
      </c>
      <c r="J29" s="42" t="s">
        <v>46</v>
      </c>
      <c r="K29" s="42" t="s">
        <v>47</v>
      </c>
      <c r="L29" s="42" t="s">
        <v>48</v>
      </c>
      <c r="M29" s="42" t="s">
        <v>49</v>
      </c>
      <c r="N29" s="43" t="s">
        <v>50</v>
      </c>
      <c r="O29" s="43" t="s">
        <v>51</v>
      </c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0"/>
      <c r="DZ29" s="40"/>
      <c r="EA29" s="40"/>
      <c r="EB29" s="40"/>
      <c r="EC29" s="40"/>
      <c r="ED29" s="40"/>
      <c r="EE29" s="40"/>
      <c r="EF29" s="40"/>
      <c r="EG29" s="40"/>
      <c r="EH29" s="40"/>
      <c r="EI29" s="40"/>
      <c r="EJ29" s="40"/>
      <c r="EK29" s="40"/>
      <c r="EL29" s="40"/>
      <c r="EM29" s="40"/>
      <c r="EN29" s="40"/>
      <c r="EO29" s="40"/>
      <c r="EP29" s="40"/>
      <c r="EQ29" s="40"/>
      <c r="ER29" s="40"/>
      <c r="ES29" s="40"/>
      <c r="ET29" s="40"/>
      <c r="EU29" s="40"/>
      <c r="EV29" s="40"/>
      <c r="EW29" s="40"/>
      <c r="EX29" s="40"/>
      <c r="EY29" s="40"/>
      <c r="EZ29" s="40"/>
      <c r="FA29" s="40"/>
      <c r="FB29" s="40"/>
      <c r="FC29" s="40"/>
      <c r="FD29" s="40"/>
      <c r="FE29" s="40"/>
      <c r="FF29" s="40"/>
      <c r="FG29" s="40"/>
      <c r="FH29" s="40"/>
      <c r="FI29" s="40"/>
      <c r="FJ29" s="40"/>
      <c r="FK29" s="40"/>
      <c r="FL29" s="40"/>
      <c r="FM29" s="40"/>
      <c r="FN29" s="40"/>
      <c r="FO29" s="40"/>
      <c r="FP29" s="40"/>
      <c r="FQ29" s="40"/>
      <c r="FR29" s="40"/>
      <c r="FS29" s="40"/>
      <c r="FT29" s="40"/>
      <c r="FU29" s="40"/>
      <c r="FV29" s="40"/>
      <c r="FW29" s="40"/>
      <c r="FX29" s="40"/>
      <c r="FY29" s="40"/>
      <c r="FZ29" s="40"/>
      <c r="GA29" s="40"/>
      <c r="GB29" s="40"/>
      <c r="GC29" s="40"/>
      <c r="GD29" s="40"/>
      <c r="GE29" s="40"/>
      <c r="GF29" s="40"/>
      <c r="GG29" s="40"/>
      <c r="GH29" s="40"/>
      <c r="GI29" s="40"/>
      <c r="GJ29" s="40"/>
      <c r="GK29" s="40"/>
      <c r="GL29" s="40"/>
      <c r="GM29" s="40"/>
      <c r="GN29" s="40"/>
      <c r="GO29" s="40"/>
      <c r="GP29" s="40"/>
      <c r="GQ29" s="40"/>
      <c r="GR29" s="40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  <c r="HP29" s="40"/>
      <c r="HQ29" s="40"/>
      <c r="HR29" s="40"/>
      <c r="HS29" s="40"/>
      <c r="HT29" s="40"/>
      <c r="HU29" s="40"/>
      <c r="HV29" s="40"/>
      <c r="HW29" s="40"/>
      <c r="HX29" s="40"/>
      <c r="HY29" s="40"/>
      <c r="HZ29" s="40"/>
      <c r="IA29" s="40"/>
      <c r="IB29" s="40"/>
      <c r="IC29" s="40"/>
      <c r="ID29" s="40"/>
      <c r="IE29" s="40"/>
      <c r="IF29" s="40"/>
      <c r="IG29" s="40"/>
      <c r="IH29" s="40"/>
      <c r="II29" s="40"/>
      <c r="IJ29" s="40"/>
      <c r="IK29" s="40"/>
      <c r="IL29" s="40"/>
      <c r="IM29" s="40"/>
      <c r="IN29" s="40"/>
      <c r="IO29" s="40"/>
      <c r="IP29" s="40"/>
      <c r="IQ29" s="40"/>
      <c r="IR29" s="40"/>
      <c r="IS29" s="40"/>
      <c r="IT29" s="40"/>
      <c r="IU29" s="40"/>
      <c r="IV29" s="40"/>
    </row>
    <row r="30" customFormat="false" ht="16.4" hidden="false" customHeight="false" outlineLevel="0" collapsed="false">
      <c r="A30" s="41"/>
      <c r="B30" s="44" t="s">
        <v>52</v>
      </c>
      <c r="C30" s="44" t="s">
        <v>52</v>
      </c>
      <c r="D30" s="44" t="s">
        <v>52</v>
      </c>
      <c r="E30" s="44" t="s">
        <v>52</v>
      </c>
      <c r="F30" s="45" t="s">
        <v>53</v>
      </c>
      <c r="G30" s="44" t="s">
        <v>19</v>
      </c>
      <c r="H30" s="45" t="s">
        <v>54</v>
      </c>
      <c r="I30" s="45" t="s">
        <v>55</v>
      </c>
      <c r="J30" s="45" t="s">
        <v>55</v>
      </c>
      <c r="K30" s="44" t="s">
        <v>52</v>
      </c>
      <c r="L30" s="45" t="s">
        <v>54</v>
      </c>
      <c r="M30" s="45" t="s">
        <v>55</v>
      </c>
      <c r="N30" s="46" t="s">
        <v>52</v>
      </c>
      <c r="O30" s="44" t="s">
        <v>52</v>
      </c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  <c r="EK30" s="40"/>
      <c r="EL30" s="40"/>
      <c r="EM30" s="40"/>
      <c r="EN30" s="40"/>
      <c r="EO30" s="40"/>
      <c r="EP30" s="40"/>
      <c r="EQ30" s="40"/>
      <c r="ER30" s="40"/>
      <c r="ES30" s="40"/>
      <c r="ET30" s="40"/>
      <c r="EU30" s="40"/>
      <c r="EV30" s="40"/>
      <c r="EW30" s="40"/>
      <c r="EX30" s="40"/>
      <c r="EY30" s="40"/>
      <c r="EZ30" s="40"/>
      <c r="FA30" s="40"/>
      <c r="FB30" s="40"/>
      <c r="FC30" s="40"/>
      <c r="FD30" s="40"/>
      <c r="FE30" s="40"/>
      <c r="FF30" s="40"/>
      <c r="FG30" s="40"/>
      <c r="FH30" s="40"/>
      <c r="FI30" s="40"/>
      <c r="FJ30" s="40"/>
      <c r="FK30" s="40"/>
      <c r="FL30" s="40"/>
      <c r="FM30" s="40"/>
      <c r="FN30" s="40"/>
      <c r="FO30" s="40"/>
      <c r="FP30" s="40"/>
      <c r="FQ30" s="40"/>
      <c r="FR30" s="40"/>
      <c r="FS30" s="40"/>
      <c r="FT30" s="40"/>
      <c r="FU30" s="40"/>
      <c r="FV30" s="40"/>
      <c r="FW30" s="40"/>
      <c r="FX30" s="40"/>
      <c r="FY30" s="40"/>
      <c r="FZ30" s="40"/>
      <c r="GA30" s="40"/>
      <c r="GB30" s="40"/>
      <c r="GC30" s="40"/>
      <c r="GD30" s="40"/>
      <c r="GE30" s="40"/>
      <c r="GF30" s="40"/>
      <c r="GG30" s="40"/>
      <c r="GH30" s="40"/>
      <c r="GI30" s="40"/>
      <c r="GJ30" s="40"/>
      <c r="GK30" s="40"/>
      <c r="GL30" s="40"/>
      <c r="GM30" s="40"/>
      <c r="GN30" s="40"/>
      <c r="GO30" s="40"/>
      <c r="GP30" s="40"/>
      <c r="GQ30" s="40"/>
      <c r="GR30" s="40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  <c r="HP30" s="40"/>
      <c r="HQ30" s="40"/>
      <c r="HR30" s="40"/>
      <c r="HS30" s="40"/>
      <c r="HT30" s="40"/>
      <c r="HU30" s="40"/>
      <c r="HV30" s="40"/>
      <c r="HW30" s="40"/>
      <c r="HX30" s="40"/>
      <c r="HY30" s="40"/>
      <c r="HZ30" s="40"/>
      <c r="IA30" s="40"/>
      <c r="IB30" s="40"/>
      <c r="IC30" s="40"/>
      <c r="ID30" s="40"/>
      <c r="IE30" s="40"/>
      <c r="IF30" s="40"/>
      <c r="IG30" s="40"/>
      <c r="IH30" s="40"/>
      <c r="II30" s="40"/>
      <c r="IJ30" s="40"/>
      <c r="IK30" s="40"/>
      <c r="IL30" s="40"/>
      <c r="IM30" s="40"/>
      <c r="IN30" s="40"/>
      <c r="IO30" s="40"/>
      <c r="IP30" s="40"/>
      <c r="IQ30" s="40"/>
      <c r="IR30" s="40"/>
      <c r="IS30" s="40"/>
      <c r="IT30" s="40"/>
      <c r="IU30" s="40"/>
      <c r="IV30" s="40"/>
    </row>
    <row r="31" customFormat="false" ht="12.85" hidden="false" customHeight="false" outlineLevel="0" collapsed="false">
      <c r="A31" s="47" t="s">
        <v>57</v>
      </c>
      <c r="B31" s="48" t="n">
        <v>5</v>
      </c>
      <c r="C31" s="48" t="n">
        <v>3.2</v>
      </c>
      <c r="D31" s="48" t="n">
        <v>0.44</v>
      </c>
      <c r="E31" s="48" t="n">
        <v>0.7</v>
      </c>
      <c r="F31" s="48" t="n">
        <v>6.16</v>
      </c>
      <c r="G31" s="48" t="n">
        <v>4.84</v>
      </c>
      <c r="H31" s="48" t="n">
        <v>22.8</v>
      </c>
      <c r="I31" s="48" t="n">
        <v>9.1</v>
      </c>
      <c r="J31" s="48" t="n">
        <v>5.59</v>
      </c>
      <c r="K31" s="48" t="n">
        <v>1.92</v>
      </c>
      <c r="L31" s="48" t="n">
        <v>5.61</v>
      </c>
      <c r="M31" s="48" t="n">
        <v>2.75</v>
      </c>
      <c r="N31" s="48" t="n">
        <v>0.95</v>
      </c>
      <c r="O31" s="49" t="n">
        <v>1.16</v>
      </c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0"/>
      <c r="DB31" s="40"/>
      <c r="DC31" s="40"/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  <c r="DS31" s="40"/>
      <c r="DT31" s="40"/>
      <c r="DU31" s="40"/>
      <c r="DV31" s="40"/>
      <c r="DW31" s="40"/>
      <c r="DX31" s="40"/>
      <c r="DY31" s="40"/>
      <c r="DZ31" s="40"/>
      <c r="EA31" s="40"/>
      <c r="EB31" s="40"/>
      <c r="EC31" s="40"/>
      <c r="ED31" s="40"/>
      <c r="EE31" s="40"/>
      <c r="EF31" s="40"/>
      <c r="EG31" s="40"/>
      <c r="EH31" s="40"/>
      <c r="EI31" s="40"/>
      <c r="EJ31" s="40"/>
      <c r="EK31" s="40"/>
      <c r="EL31" s="40"/>
      <c r="EM31" s="40"/>
      <c r="EN31" s="40"/>
      <c r="EO31" s="40"/>
      <c r="EP31" s="40"/>
      <c r="EQ31" s="40"/>
      <c r="ER31" s="40"/>
      <c r="ES31" s="40"/>
      <c r="ET31" s="40"/>
      <c r="EU31" s="40"/>
      <c r="EV31" s="40"/>
      <c r="EW31" s="40"/>
      <c r="EX31" s="40"/>
      <c r="EY31" s="40"/>
      <c r="EZ31" s="40"/>
      <c r="FA31" s="40"/>
      <c r="FB31" s="40"/>
      <c r="FC31" s="40"/>
      <c r="FD31" s="40"/>
      <c r="FE31" s="40"/>
      <c r="FF31" s="40"/>
      <c r="FG31" s="40"/>
      <c r="FH31" s="40"/>
      <c r="FI31" s="40"/>
      <c r="FJ31" s="40"/>
      <c r="FK31" s="40"/>
      <c r="FL31" s="40"/>
      <c r="FM31" s="40"/>
      <c r="FN31" s="40"/>
      <c r="FO31" s="40"/>
      <c r="FP31" s="40"/>
      <c r="FQ31" s="40"/>
      <c r="FR31" s="40"/>
      <c r="FS31" s="40"/>
      <c r="FT31" s="40"/>
      <c r="FU31" s="40"/>
      <c r="FV31" s="40"/>
      <c r="FW31" s="40"/>
      <c r="FX31" s="40"/>
      <c r="FY31" s="40"/>
      <c r="FZ31" s="40"/>
      <c r="GA31" s="40"/>
      <c r="GB31" s="40"/>
      <c r="GC31" s="40"/>
      <c r="GD31" s="40"/>
      <c r="GE31" s="40"/>
      <c r="GF31" s="40"/>
      <c r="GG31" s="40"/>
      <c r="GH31" s="40"/>
      <c r="GI31" s="40"/>
      <c r="GJ31" s="40"/>
      <c r="GK31" s="40"/>
      <c r="GL31" s="40"/>
      <c r="GM31" s="40"/>
      <c r="GN31" s="40"/>
      <c r="GO31" s="40"/>
      <c r="GP31" s="40"/>
      <c r="GQ31" s="40"/>
      <c r="GR31" s="40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  <c r="HP31" s="40"/>
      <c r="HQ31" s="40"/>
      <c r="HR31" s="40"/>
      <c r="HS31" s="40"/>
      <c r="HT31" s="40"/>
      <c r="HU31" s="40"/>
      <c r="HV31" s="40"/>
      <c r="HW31" s="40"/>
      <c r="HX31" s="40"/>
      <c r="HY31" s="40"/>
      <c r="HZ31" s="40"/>
      <c r="IA31" s="40"/>
      <c r="IB31" s="40"/>
      <c r="IC31" s="40"/>
      <c r="ID31" s="40"/>
      <c r="IE31" s="40"/>
      <c r="IF31" s="40"/>
      <c r="IG31" s="40"/>
      <c r="IH31" s="40"/>
      <c r="II31" s="40"/>
      <c r="IJ31" s="40"/>
      <c r="IK31" s="40"/>
      <c r="IL31" s="40"/>
      <c r="IM31" s="40"/>
      <c r="IN31" s="40"/>
      <c r="IO31" s="40"/>
      <c r="IP31" s="40"/>
      <c r="IQ31" s="40"/>
      <c r="IR31" s="40"/>
      <c r="IS31" s="40"/>
      <c r="IT31" s="40"/>
      <c r="IU31" s="40"/>
      <c r="IV31" s="40"/>
    </row>
    <row r="32" customFormat="false" ht="12.85" hidden="false" customHeight="false" outlineLevel="0" collapsed="false">
      <c r="A32" s="47" t="s">
        <v>58</v>
      </c>
      <c r="B32" s="48" t="n">
        <v>6.5</v>
      </c>
      <c r="C32" s="48" t="n">
        <v>3.6</v>
      </c>
      <c r="D32" s="48" t="n">
        <v>0.44</v>
      </c>
      <c r="E32" s="48" t="n">
        <v>0.72</v>
      </c>
      <c r="F32" s="48" t="n">
        <v>7.51</v>
      </c>
      <c r="G32" s="48" t="n">
        <v>5.9</v>
      </c>
      <c r="H32" s="48" t="n">
        <v>48.6</v>
      </c>
      <c r="I32" s="48" t="n">
        <v>15</v>
      </c>
      <c r="J32" s="48" t="n">
        <v>9</v>
      </c>
      <c r="K32" s="48" t="n">
        <v>2.54</v>
      </c>
      <c r="L32" s="48" t="n">
        <v>8.7</v>
      </c>
      <c r="M32" s="48" t="n">
        <v>3.68</v>
      </c>
      <c r="N32" s="48" t="n">
        <v>1.08</v>
      </c>
      <c r="O32" s="49" t="n">
        <v>1.24</v>
      </c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  <c r="DS32" s="40"/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0"/>
      <c r="EK32" s="40"/>
      <c r="EL32" s="40"/>
      <c r="EM32" s="40"/>
      <c r="EN32" s="40"/>
      <c r="EO32" s="40"/>
      <c r="EP32" s="40"/>
      <c r="EQ32" s="40"/>
      <c r="ER32" s="40"/>
      <c r="ES32" s="40"/>
      <c r="ET32" s="40"/>
      <c r="EU32" s="40"/>
      <c r="EV32" s="40"/>
      <c r="EW32" s="40"/>
      <c r="EX32" s="40"/>
      <c r="EY32" s="40"/>
      <c r="EZ32" s="40"/>
      <c r="FA32" s="40"/>
      <c r="FB32" s="40"/>
      <c r="FC32" s="40"/>
      <c r="FD32" s="40"/>
      <c r="FE32" s="40"/>
      <c r="FF32" s="40"/>
      <c r="FG32" s="40"/>
      <c r="FH32" s="40"/>
      <c r="FI32" s="40"/>
      <c r="FJ32" s="40"/>
      <c r="FK32" s="40"/>
      <c r="FL32" s="40"/>
      <c r="FM32" s="40"/>
      <c r="FN32" s="40"/>
      <c r="FO32" s="40"/>
      <c r="FP32" s="40"/>
      <c r="FQ32" s="40"/>
      <c r="FR32" s="40"/>
      <c r="FS32" s="40"/>
      <c r="FT32" s="40"/>
      <c r="FU32" s="40"/>
      <c r="FV32" s="40"/>
      <c r="FW32" s="40"/>
      <c r="FX32" s="40"/>
      <c r="FY32" s="40"/>
      <c r="FZ32" s="40"/>
      <c r="GA32" s="40"/>
      <c r="GB32" s="40"/>
      <c r="GC32" s="40"/>
      <c r="GD32" s="40"/>
      <c r="GE32" s="40"/>
      <c r="GF32" s="40"/>
      <c r="GG32" s="40"/>
      <c r="GH32" s="40"/>
      <c r="GI32" s="40"/>
      <c r="GJ32" s="40"/>
      <c r="GK32" s="40"/>
      <c r="GL32" s="40"/>
      <c r="GM32" s="40"/>
      <c r="GN32" s="40"/>
      <c r="GO32" s="40"/>
      <c r="GP32" s="40"/>
      <c r="GQ32" s="40"/>
      <c r="GR32" s="40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  <c r="HP32" s="40"/>
      <c r="HQ32" s="40"/>
      <c r="HR32" s="40"/>
      <c r="HS32" s="40"/>
      <c r="HT32" s="40"/>
      <c r="HU32" s="40"/>
      <c r="HV32" s="40"/>
      <c r="HW32" s="40"/>
      <c r="HX32" s="40"/>
      <c r="HY32" s="40"/>
      <c r="HZ32" s="40"/>
      <c r="IA32" s="40"/>
      <c r="IB32" s="40"/>
      <c r="IC32" s="40"/>
      <c r="ID32" s="40"/>
      <c r="IE32" s="40"/>
      <c r="IF32" s="40"/>
      <c r="IG32" s="40"/>
      <c r="IH32" s="40"/>
      <c r="II32" s="40"/>
      <c r="IJ32" s="40"/>
      <c r="IK32" s="40"/>
      <c r="IL32" s="40"/>
      <c r="IM32" s="40"/>
      <c r="IN32" s="40"/>
      <c r="IO32" s="40"/>
      <c r="IP32" s="40"/>
      <c r="IQ32" s="40"/>
      <c r="IR32" s="40"/>
      <c r="IS32" s="40"/>
      <c r="IT32" s="40"/>
      <c r="IU32" s="40"/>
      <c r="IV32" s="40"/>
    </row>
    <row r="33" customFormat="false" ht="12.85" hidden="false" customHeight="false" outlineLevel="0" collapsed="false">
      <c r="A33" s="47" t="s">
        <v>59</v>
      </c>
      <c r="B33" s="48" t="n">
        <v>8</v>
      </c>
      <c r="C33" s="48" t="n">
        <v>4</v>
      </c>
      <c r="D33" s="48" t="n">
        <v>0.45</v>
      </c>
      <c r="E33" s="48" t="n">
        <v>0.74</v>
      </c>
      <c r="F33" s="48" t="n">
        <v>8.98</v>
      </c>
      <c r="G33" s="48" t="n">
        <v>7.05</v>
      </c>
      <c r="H33" s="48" t="n">
        <v>89.4</v>
      </c>
      <c r="I33" s="48" t="n">
        <v>22.4</v>
      </c>
      <c r="J33" s="48" t="n">
        <v>13.3</v>
      </c>
      <c r="K33" s="48" t="n">
        <v>3.16</v>
      </c>
      <c r="L33" s="48" t="n">
        <v>12.8</v>
      </c>
      <c r="M33" s="48" t="n">
        <v>4.75</v>
      </c>
      <c r="N33" s="48" t="n">
        <v>1.19</v>
      </c>
      <c r="O33" s="49" t="n">
        <v>1.31</v>
      </c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40"/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0"/>
      <c r="DR33" s="40"/>
      <c r="DS33" s="40"/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0"/>
      <c r="EK33" s="40"/>
      <c r="EL33" s="40"/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0"/>
      <c r="EZ33" s="40"/>
      <c r="FA33" s="40"/>
      <c r="FB33" s="40"/>
      <c r="FC33" s="40"/>
      <c r="FD33" s="40"/>
      <c r="FE33" s="40"/>
      <c r="FF33" s="40"/>
      <c r="FG33" s="40"/>
      <c r="FH33" s="40"/>
      <c r="FI33" s="40"/>
      <c r="FJ33" s="40"/>
      <c r="FK33" s="40"/>
      <c r="FL33" s="40"/>
      <c r="FM33" s="40"/>
      <c r="FN33" s="40"/>
      <c r="FO33" s="40"/>
      <c r="FP33" s="40"/>
      <c r="FQ33" s="40"/>
      <c r="FR33" s="40"/>
      <c r="FS33" s="40"/>
      <c r="FT33" s="40"/>
      <c r="FU33" s="40"/>
      <c r="FV33" s="40"/>
      <c r="FW33" s="40"/>
      <c r="FX33" s="40"/>
      <c r="FY33" s="40"/>
      <c r="FZ33" s="40"/>
      <c r="GA33" s="40"/>
      <c r="GB33" s="40"/>
      <c r="GC33" s="40"/>
      <c r="GD33" s="40"/>
      <c r="GE33" s="40"/>
      <c r="GF33" s="40"/>
      <c r="GG33" s="40"/>
      <c r="GH33" s="40"/>
      <c r="GI33" s="40"/>
      <c r="GJ33" s="40"/>
      <c r="GK33" s="40"/>
      <c r="GL33" s="40"/>
      <c r="GM33" s="40"/>
      <c r="GN33" s="40"/>
      <c r="GO33" s="40"/>
      <c r="GP33" s="40"/>
      <c r="GQ33" s="40"/>
      <c r="GR33" s="40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  <c r="HP33" s="40"/>
      <c r="HQ33" s="40"/>
      <c r="HR33" s="40"/>
      <c r="HS33" s="40"/>
      <c r="HT33" s="40"/>
      <c r="HU33" s="40"/>
      <c r="HV33" s="40"/>
      <c r="HW33" s="40"/>
      <c r="HX33" s="40"/>
      <c r="HY33" s="40"/>
      <c r="HZ33" s="40"/>
      <c r="IA33" s="40"/>
      <c r="IB33" s="40"/>
      <c r="IC33" s="40"/>
      <c r="ID33" s="40"/>
      <c r="IE33" s="40"/>
      <c r="IF33" s="40"/>
      <c r="IG33" s="40"/>
      <c r="IH33" s="40"/>
      <c r="II33" s="40"/>
      <c r="IJ33" s="40"/>
      <c r="IK33" s="40"/>
      <c r="IL33" s="40"/>
      <c r="IM33" s="40"/>
      <c r="IN33" s="40"/>
      <c r="IO33" s="40"/>
      <c r="IP33" s="40"/>
      <c r="IQ33" s="40"/>
      <c r="IR33" s="40"/>
      <c r="IS33" s="40"/>
      <c r="IT33" s="40"/>
      <c r="IU33" s="40"/>
      <c r="IV33" s="40"/>
    </row>
    <row r="34" customFormat="false" ht="12.85" hidden="false" customHeight="false" outlineLevel="0" collapsed="false">
      <c r="A34" s="47" t="s">
        <v>60</v>
      </c>
      <c r="B34" s="48" t="n">
        <v>10</v>
      </c>
      <c r="C34" s="48" t="n">
        <v>4.6</v>
      </c>
      <c r="D34" s="48" t="n">
        <v>0.45</v>
      </c>
      <c r="E34" s="48" t="n">
        <v>0.76</v>
      </c>
      <c r="F34" s="48" t="n">
        <v>10.9</v>
      </c>
      <c r="G34" s="48" t="n">
        <v>8.59</v>
      </c>
      <c r="H34" s="48" t="n">
        <v>174</v>
      </c>
      <c r="I34" s="48" t="n">
        <v>34.8</v>
      </c>
      <c r="J34" s="48" t="n">
        <v>20.4</v>
      </c>
      <c r="K34" s="48" t="n">
        <v>3.99</v>
      </c>
      <c r="L34" s="48" t="n">
        <v>20.4</v>
      </c>
      <c r="M34" s="48" t="n">
        <v>6.46</v>
      </c>
      <c r="N34" s="48" t="n">
        <v>1.37</v>
      </c>
      <c r="O34" s="49" t="n">
        <v>1.44</v>
      </c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0"/>
      <c r="DR34" s="40"/>
      <c r="DS34" s="40"/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0"/>
      <c r="EK34" s="40"/>
      <c r="EL34" s="40"/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0"/>
      <c r="EZ34" s="40"/>
      <c r="FA34" s="40"/>
      <c r="FB34" s="40"/>
      <c r="FC34" s="40"/>
      <c r="FD34" s="40"/>
      <c r="FE34" s="40"/>
      <c r="FF34" s="40"/>
      <c r="FG34" s="40"/>
      <c r="FH34" s="40"/>
      <c r="FI34" s="40"/>
      <c r="FJ34" s="40"/>
      <c r="FK34" s="40"/>
      <c r="FL34" s="40"/>
      <c r="FM34" s="40"/>
      <c r="FN34" s="40"/>
      <c r="FO34" s="40"/>
      <c r="FP34" s="40"/>
      <c r="FQ34" s="40"/>
      <c r="FR34" s="40"/>
      <c r="FS34" s="40"/>
      <c r="FT34" s="40"/>
      <c r="FU34" s="40"/>
      <c r="FV34" s="40"/>
      <c r="FW34" s="40"/>
      <c r="FX34" s="40"/>
      <c r="FY34" s="40"/>
      <c r="FZ34" s="40"/>
      <c r="GA34" s="40"/>
      <c r="GB34" s="40"/>
      <c r="GC34" s="40"/>
      <c r="GD34" s="40"/>
      <c r="GE34" s="40"/>
      <c r="GF34" s="40"/>
      <c r="GG34" s="40"/>
      <c r="GH34" s="40"/>
      <c r="GI34" s="40"/>
      <c r="GJ34" s="40"/>
      <c r="GK34" s="40"/>
      <c r="GL34" s="40"/>
      <c r="GM34" s="40"/>
      <c r="GN34" s="40"/>
      <c r="GO34" s="40"/>
      <c r="GP34" s="40"/>
      <c r="GQ34" s="40"/>
      <c r="GR34" s="40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  <c r="HP34" s="40"/>
      <c r="HQ34" s="40"/>
      <c r="HR34" s="40"/>
      <c r="HS34" s="40"/>
      <c r="HT34" s="40"/>
      <c r="HU34" s="40"/>
      <c r="HV34" s="40"/>
      <c r="HW34" s="40"/>
      <c r="HX34" s="40"/>
      <c r="HY34" s="40"/>
      <c r="HZ34" s="40"/>
      <c r="IA34" s="40"/>
      <c r="IB34" s="40"/>
      <c r="IC34" s="40"/>
      <c r="ID34" s="40"/>
      <c r="IE34" s="40"/>
      <c r="IF34" s="40"/>
      <c r="IG34" s="40"/>
      <c r="IH34" s="40"/>
      <c r="II34" s="40"/>
      <c r="IJ34" s="40"/>
      <c r="IK34" s="40"/>
      <c r="IL34" s="40"/>
      <c r="IM34" s="40"/>
      <c r="IN34" s="40"/>
      <c r="IO34" s="40"/>
      <c r="IP34" s="40"/>
      <c r="IQ34" s="40"/>
      <c r="IR34" s="40"/>
      <c r="IS34" s="40"/>
      <c r="IT34" s="40"/>
      <c r="IU34" s="40"/>
      <c r="IV34" s="40"/>
    </row>
    <row r="35" customFormat="false" ht="12.85" hidden="false" customHeight="false" outlineLevel="0" collapsed="false">
      <c r="A35" s="47" t="s">
        <v>61</v>
      </c>
      <c r="B35" s="48" t="n">
        <v>12</v>
      </c>
      <c r="C35" s="48" t="n">
        <v>5.2</v>
      </c>
      <c r="D35" s="48" t="n">
        <v>0.48</v>
      </c>
      <c r="E35" s="48" t="n">
        <v>0.78</v>
      </c>
      <c r="F35" s="48" t="n">
        <v>13.3</v>
      </c>
      <c r="G35" s="48" t="n">
        <v>10.4</v>
      </c>
      <c r="H35" s="48" t="n">
        <v>304</v>
      </c>
      <c r="I35" s="48" t="n">
        <v>50.6</v>
      </c>
      <c r="J35" s="48" t="n">
        <v>29.6</v>
      </c>
      <c r="K35" s="48" t="n">
        <v>4.78</v>
      </c>
      <c r="L35" s="48" t="n">
        <v>31.2</v>
      </c>
      <c r="M35" s="48" t="n">
        <v>8.52</v>
      </c>
      <c r="N35" s="48" t="n">
        <v>1.53</v>
      </c>
      <c r="O35" s="49" t="n">
        <v>1.54</v>
      </c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  <c r="CL35" s="40"/>
      <c r="CM35" s="40"/>
      <c r="CN35" s="40"/>
      <c r="CO35" s="40"/>
      <c r="CP35" s="40"/>
      <c r="CQ35" s="40"/>
      <c r="CR35" s="40"/>
      <c r="CS35" s="40"/>
      <c r="CT35" s="40"/>
      <c r="CU35" s="40"/>
      <c r="CV35" s="40"/>
      <c r="CW35" s="40"/>
      <c r="CX35" s="40"/>
      <c r="CY35" s="40"/>
      <c r="CZ35" s="40"/>
      <c r="DA35" s="40"/>
      <c r="DB35" s="40"/>
      <c r="DC35" s="40"/>
      <c r="DD35" s="40"/>
      <c r="DE35" s="40"/>
      <c r="DF35" s="40"/>
      <c r="DG35" s="40"/>
      <c r="DH35" s="40"/>
      <c r="DI35" s="40"/>
      <c r="DJ35" s="40"/>
      <c r="DK35" s="40"/>
      <c r="DL35" s="40"/>
      <c r="DM35" s="40"/>
      <c r="DN35" s="40"/>
      <c r="DO35" s="40"/>
      <c r="DP35" s="40"/>
      <c r="DQ35" s="40"/>
      <c r="DR35" s="40"/>
      <c r="DS35" s="40"/>
      <c r="DT35" s="40"/>
      <c r="DU35" s="40"/>
      <c r="DV35" s="40"/>
      <c r="DW35" s="40"/>
      <c r="DX35" s="40"/>
      <c r="DY35" s="40"/>
      <c r="DZ35" s="40"/>
      <c r="EA35" s="40"/>
      <c r="EB35" s="40"/>
      <c r="EC35" s="40"/>
      <c r="ED35" s="40"/>
      <c r="EE35" s="40"/>
      <c r="EF35" s="40"/>
      <c r="EG35" s="40"/>
      <c r="EH35" s="40"/>
      <c r="EI35" s="40"/>
      <c r="EJ35" s="40"/>
      <c r="EK35" s="40"/>
      <c r="EL35" s="40"/>
      <c r="EM35" s="40"/>
      <c r="EN35" s="40"/>
      <c r="EO35" s="40"/>
      <c r="EP35" s="40"/>
      <c r="EQ35" s="40"/>
      <c r="ER35" s="40"/>
      <c r="ES35" s="40"/>
      <c r="ET35" s="40"/>
      <c r="EU35" s="40"/>
      <c r="EV35" s="40"/>
      <c r="EW35" s="40"/>
      <c r="EX35" s="40"/>
      <c r="EY35" s="40"/>
      <c r="EZ35" s="40"/>
      <c r="FA35" s="40"/>
      <c r="FB35" s="40"/>
      <c r="FC35" s="40"/>
      <c r="FD35" s="40"/>
      <c r="FE35" s="40"/>
      <c r="FF35" s="40"/>
      <c r="FG35" s="40"/>
      <c r="FH35" s="40"/>
      <c r="FI35" s="40"/>
      <c r="FJ35" s="40"/>
      <c r="FK35" s="40"/>
      <c r="FL35" s="40"/>
      <c r="FM35" s="40"/>
      <c r="FN35" s="40"/>
      <c r="FO35" s="40"/>
      <c r="FP35" s="40"/>
      <c r="FQ35" s="40"/>
      <c r="FR35" s="40"/>
      <c r="FS35" s="40"/>
      <c r="FT35" s="40"/>
      <c r="FU35" s="40"/>
      <c r="FV35" s="40"/>
      <c r="FW35" s="40"/>
      <c r="FX35" s="40"/>
      <c r="FY35" s="40"/>
      <c r="FZ35" s="40"/>
      <c r="GA35" s="40"/>
      <c r="GB35" s="40"/>
      <c r="GC35" s="40"/>
      <c r="GD35" s="40"/>
      <c r="GE35" s="40"/>
      <c r="GF35" s="40"/>
      <c r="GG35" s="40"/>
      <c r="GH35" s="40"/>
      <c r="GI35" s="40"/>
      <c r="GJ35" s="40"/>
      <c r="GK35" s="40"/>
      <c r="GL35" s="40"/>
      <c r="GM35" s="40"/>
      <c r="GN35" s="40"/>
      <c r="GO35" s="40"/>
      <c r="GP35" s="40"/>
      <c r="GQ35" s="40"/>
      <c r="GR35" s="40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  <c r="HP35" s="40"/>
      <c r="HQ35" s="40"/>
      <c r="HR35" s="40"/>
      <c r="HS35" s="40"/>
      <c r="HT35" s="40"/>
      <c r="HU35" s="40"/>
      <c r="HV35" s="40"/>
      <c r="HW35" s="40"/>
      <c r="HX35" s="40"/>
      <c r="HY35" s="40"/>
      <c r="HZ35" s="40"/>
      <c r="IA35" s="40"/>
      <c r="IB35" s="40"/>
      <c r="IC35" s="40"/>
      <c r="ID35" s="40"/>
      <c r="IE35" s="40"/>
      <c r="IF35" s="40"/>
      <c r="IG35" s="40"/>
      <c r="IH35" s="40"/>
      <c r="II35" s="40"/>
      <c r="IJ35" s="40"/>
      <c r="IK35" s="40"/>
      <c r="IL35" s="40"/>
      <c r="IM35" s="40"/>
      <c r="IN35" s="40"/>
      <c r="IO35" s="40"/>
      <c r="IP35" s="40"/>
      <c r="IQ35" s="40"/>
      <c r="IR35" s="40"/>
      <c r="IS35" s="40"/>
      <c r="IT35" s="40"/>
      <c r="IU35" s="40"/>
      <c r="IV35" s="40"/>
    </row>
    <row r="36" customFormat="false" ht="12.85" hidden="false" customHeight="false" outlineLevel="0" collapsed="false">
      <c r="A36" s="47" t="s">
        <v>62</v>
      </c>
      <c r="B36" s="48" t="n">
        <v>14</v>
      </c>
      <c r="C36" s="48" t="n">
        <v>5.8</v>
      </c>
      <c r="D36" s="48" t="n">
        <v>0.49</v>
      </c>
      <c r="E36" s="48" t="n">
        <v>0.81</v>
      </c>
      <c r="F36" s="48" t="n">
        <v>15.6</v>
      </c>
      <c r="G36" s="48" t="n">
        <v>12.3</v>
      </c>
      <c r="H36" s="48" t="n">
        <v>491</v>
      </c>
      <c r="I36" s="48" t="n">
        <v>70.2</v>
      </c>
      <c r="J36" s="48" t="n">
        <v>40.8</v>
      </c>
      <c r="K36" s="48" t="n">
        <v>5.6</v>
      </c>
      <c r="L36" s="48" t="n">
        <v>45.4</v>
      </c>
      <c r="M36" s="48" t="n">
        <v>11</v>
      </c>
      <c r="N36" s="48" t="n">
        <v>1.7</v>
      </c>
      <c r="O36" s="49" t="n">
        <v>1.67</v>
      </c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  <c r="CL36" s="40"/>
      <c r="CM36" s="40"/>
      <c r="CN36" s="40"/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0"/>
      <c r="DB36" s="40"/>
      <c r="DC36" s="40"/>
      <c r="DD36" s="40"/>
      <c r="DE36" s="40"/>
      <c r="DF36" s="40"/>
      <c r="DG36" s="40"/>
      <c r="DH36" s="40"/>
      <c r="DI36" s="40"/>
      <c r="DJ36" s="40"/>
      <c r="DK36" s="40"/>
      <c r="DL36" s="40"/>
      <c r="DM36" s="40"/>
      <c r="DN36" s="40"/>
      <c r="DO36" s="40"/>
      <c r="DP36" s="40"/>
      <c r="DQ36" s="40"/>
      <c r="DR36" s="40"/>
      <c r="DS36" s="40"/>
      <c r="DT36" s="40"/>
      <c r="DU36" s="40"/>
      <c r="DV36" s="40"/>
      <c r="DW36" s="40"/>
      <c r="DX36" s="40"/>
      <c r="DY36" s="40"/>
      <c r="DZ36" s="40"/>
      <c r="EA36" s="40"/>
      <c r="EB36" s="40"/>
      <c r="EC36" s="40"/>
      <c r="ED36" s="40"/>
      <c r="EE36" s="40"/>
      <c r="EF36" s="40"/>
      <c r="EG36" s="40"/>
      <c r="EH36" s="40"/>
      <c r="EI36" s="40"/>
      <c r="EJ36" s="40"/>
      <c r="EK36" s="40"/>
      <c r="EL36" s="40"/>
      <c r="EM36" s="40"/>
      <c r="EN36" s="40"/>
      <c r="EO36" s="40"/>
      <c r="EP36" s="40"/>
      <c r="EQ36" s="40"/>
      <c r="ER36" s="40"/>
      <c r="ES36" s="40"/>
      <c r="ET36" s="40"/>
      <c r="EU36" s="40"/>
      <c r="EV36" s="40"/>
      <c r="EW36" s="40"/>
      <c r="EX36" s="40"/>
      <c r="EY36" s="40"/>
      <c r="EZ36" s="40"/>
      <c r="FA36" s="40"/>
      <c r="FB36" s="40"/>
      <c r="FC36" s="40"/>
      <c r="FD36" s="40"/>
      <c r="FE36" s="40"/>
      <c r="FF36" s="40"/>
      <c r="FG36" s="40"/>
      <c r="FH36" s="40"/>
      <c r="FI36" s="40"/>
      <c r="FJ36" s="40"/>
      <c r="FK36" s="40"/>
      <c r="FL36" s="40"/>
      <c r="FM36" s="40"/>
      <c r="FN36" s="40"/>
      <c r="FO36" s="40"/>
      <c r="FP36" s="40"/>
      <c r="FQ36" s="40"/>
      <c r="FR36" s="40"/>
      <c r="FS36" s="40"/>
      <c r="FT36" s="40"/>
      <c r="FU36" s="40"/>
      <c r="FV36" s="40"/>
      <c r="FW36" s="40"/>
      <c r="FX36" s="40"/>
      <c r="FY36" s="40"/>
      <c r="FZ36" s="40"/>
      <c r="GA36" s="40"/>
      <c r="GB36" s="40"/>
      <c r="GC36" s="40"/>
      <c r="GD36" s="40"/>
      <c r="GE36" s="40"/>
      <c r="GF36" s="40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  <c r="HP36" s="40"/>
      <c r="HQ36" s="40"/>
      <c r="HR36" s="40"/>
      <c r="HS36" s="40"/>
      <c r="HT36" s="40"/>
      <c r="HU36" s="40"/>
      <c r="HV36" s="40"/>
      <c r="HW36" s="40"/>
      <c r="HX36" s="40"/>
      <c r="HY36" s="40"/>
      <c r="HZ36" s="40"/>
      <c r="IA36" s="40"/>
      <c r="IB36" s="40"/>
      <c r="IC36" s="40"/>
      <c r="ID36" s="40"/>
      <c r="IE36" s="40"/>
      <c r="IF36" s="40"/>
      <c r="IG36" s="40"/>
      <c r="IH36" s="40"/>
      <c r="II36" s="40"/>
      <c r="IJ36" s="40"/>
      <c r="IK36" s="40"/>
      <c r="IL36" s="40"/>
      <c r="IM36" s="40"/>
      <c r="IN36" s="40"/>
      <c r="IO36" s="40"/>
      <c r="IP36" s="40"/>
      <c r="IQ36" s="40"/>
      <c r="IR36" s="40"/>
      <c r="IS36" s="40"/>
      <c r="IT36" s="40"/>
      <c r="IU36" s="40"/>
      <c r="IV36" s="40"/>
    </row>
    <row r="37" customFormat="false" ht="12.85" hidden="false" customHeight="false" outlineLevel="0" collapsed="false">
      <c r="A37" s="47" t="s">
        <v>63</v>
      </c>
      <c r="B37" s="48" t="n">
        <v>16</v>
      </c>
      <c r="C37" s="48" t="n">
        <v>6.4</v>
      </c>
      <c r="D37" s="48" t="n">
        <v>0.5</v>
      </c>
      <c r="E37" s="48" t="n">
        <v>0.84</v>
      </c>
      <c r="F37" s="48" t="n">
        <v>18.1</v>
      </c>
      <c r="G37" s="48" t="n">
        <v>14.2</v>
      </c>
      <c r="H37" s="48" t="n">
        <v>747</v>
      </c>
      <c r="I37" s="48" t="n">
        <v>93.4</v>
      </c>
      <c r="J37" s="48" t="n">
        <v>54.1</v>
      </c>
      <c r="K37" s="48" t="n">
        <v>6.42</v>
      </c>
      <c r="L37" s="48" t="n">
        <v>63.3</v>
      </c>
      <c r="M37" s="48" t="n">
        <v>13.8</v>
      </c>
      <c r="N37" s="48" t="n">
        <v>1.87</v>
      </c>
      <c r="O37" s="49" t="n">
        <v>1.8</v>
      </c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  <c r="FH37" s="40"/>
      <c r="FI37" s="40"/>
      <c r="FJ37" s="40"/>
      <c r="FK37" s="40"/>
      <c r="FL37" s="40"/>
      <c r="FM37" s="40"/>
      <c r="FN37" s="40"/>
      <c r="FO37" s="40"/>
      <c r="FP37" s="40"/>
      <c r="FQ37" s="40"/>
      <c r="FR37" s="40"/>
      <c r="FS37" s="40"/>
      <c r="FT37" s="40"/>
      <c r="FU37" s="40"/>
      <c r="FV37" s="40"/>
      <c r="FW37" s="40"/>
      <c r="FX37" s="40"/>
      <c r="FY37" s="40"/>
      <c r="FZ37" s="40"/>
      <c r="GA37" s="40"/>
      <c r="GB37" s="40"/>
      <c r="GC37" s="40"/>
      <c r="GD37" s="40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  <c r="HP37" s="40"/>
      <c r="HQ37" s="40"/>
      <c r="HR37" s="40"/>
      <c r="HS37" s="40"/>
      <c r="HT37" s="40"/>
      <c r="HU37" s="40"/>
      <c r="HV37" s="40"/>
      <c r="HW37" s="40"/>
      <c r="HX37" s="40"/>
      <c r="HY37" s="40"/>
      <c r="HZ37" s="40"/>
      <c r="IA37" s="40"/>
      <c r="IB37" s="40"/>
      <c r="IC37" s="40"/>
      <c r="ID37" s="40"/>
      <c r="IE37" s="40"/>
      <c r="IF37" s="40"/>
      <c r="IG37" s="40"/>
      <c r="IH37" s="40"/>
      <c r="II37" s="40"/>
      <c r="IJ37" s="40"/>
      <c r="IK37" s="40"/>
      <c r="IL37" s="40"/>
      <c r="IM37" s="40"/>
      <c r="IN37" s="40"/>
      <c r="IO37" s="40"/>
      <c r="IP37" s="40"/>
      <c r="IQ37" s="40"/>
      <c r="IR37" s="40"/>
      <c r="IS37" s="40"/>
      <c r="IT37" s="40"/>
      <c r="IU37" s="40"/>
      <c r="IV37" s="40"/>
    </row>
    <row r="38" customFormat="false" ht="12.85" hidden="false" customHeight="false" outlineLevel="0" collapsed="false">
      <c r="A38" s="47" t="s">
        <v>64</v>
      </c>
      <c r="B38" s="48" t="n">
        <v>16</v>
      </c>
      <c r="C38" s="48" t="n">
        <v>6.8</v>
      </c>
      <c r="D38" s="48" t="n">
        <v>0.5</v>
      </c>
      <c r="E38" s="48" t="n">
        <v>0.9</v>
      </c>
      <c r="F38" s="48" t="n">
        <v>19.5</v>
      </c>
      <c r="G38" s="48" t="n">
        <v>15.3</v>
      </c>
      <c r="H38" s="48" t="n">
        <v>823</v>
      </c>
      <c r="I38" s="48" t="n">
        <v>103</v>
      </c>
      <c r="J38" s="48" t="n">
        <v>59.4</v>
      </c>
      <c r="K38" s="48" t="n">
        <v>6.49</v>
      </c>
      <c r="L38" s="48" t="n">
        <v>78.8</v>
      </c>
      <c r="M38" s="48" t="n">
        <v>16.4</v>
      </c>
      <c r="N38" s="48" t="n">
        <v>2.01</v>
      </c>
      <c r="O38" s="49" t="n">
        <v>2</v>
      </c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  <c r="DS38" s="40"/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0"/>
      <c r="EK38" s="40"/>
      <c r="EL38" s="40"/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0"/>
      <c r="EZ38" s="40"/>
      <c r="FA38" s="40"/>
      <c r="FB38" s="40"/>
      <c r="FC38" s="40"/>
      <c r="FD38" s="40"/>
      <c r="FE38" s="40"/>
      <c r="FF38" s="40"/>
      <c r="FG38" s="40"/>
      <c r="FH38" s="40"/>
      <c r="FI38" s="40"/>
      <c r="FJ38" s="40"/>
      <c r="FK38" s="40"/>
      <c r="FL38" s="40"/>
      <c r="FM38" s="40"/>
      <c r="FN38" s="40"/>
      <c r="FO38" s="40"/>
      <c r="FP38" s="40"/>
      <c r="FQ38" s="40"/>
      <c r="FR38" s="40"/>
      <c r="FS38" s="40"/>
      <c r="FT38" s="40"/>
      <c r="FU38" s="40"/>
      <c r="FV38" s="40"/>
      <c r="FW38" s="40"/>
      <c r="FX38" s="40"/>
      <c r="FY38" s="40"/>
      <c r="FZ38" s="40"/>
      <c r="GA38" s="40"/>
      <c r="GB38" s="40"/>
      <c r="GC38" s="40"/>
      <c r="GD38" s="40"/>
      <c r="GE38" s="40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  <c r="HP38" s="40"/>
      <c r="HQ38" s="40"/>
      <c r="HR38" s="40"/>
      <c r="HS38" s="40"/>
      <c r="HT38" s="40"/>
      <c r="HU38" s="40"/>
      <c r="HV38" s="40"/>
      <c r="HW38" s="40"/>
      <c r="HX38" s="40"/>
      <c r="HY38" s="40"/>
      <c r="HZ38" s="40"/>
      <c r="IA38" s="40"/>
      <c r="IB38" s="40"/>
      <c r="IC38" s="40"/>
      <c r="ID38" s="40"/>
      <c r="IE38" s="40"/>
      <c r="IF38" s="40"/>
      <c r="IG38" s="40"/>
      <c r="IH38" s="40"/>
      <c r="II38" s="40"/>
      <c r="IJ38" s="40"/>
      <c r="IK38" s="40"/>
      <c r="IL38" s="40"/>
      <c r="IM38" s="40"/>
      <c r="IN38" s="40"/>
      <c r="IO38" s="40"/>
      <c r="IP38" s="40"/>
      <c r="IQ38" s="40"/>
      <c r="IR38" s="40"/>
      <c r="IS38" s="40"/>
      <c r="IT38" s="40"/>
      <c r="IU38" s="40"/>
      <c r="IV38" s="40"/>
    </row>
    <row r="39" customFormat="false" ht="12.85" hidden="false" customHeight="false" outlineLevel="0" collapsed="false">
      <c r="A39" s="47" t="s">
        <v>7</v>
      </c>
      <c r="B39" s="48" t="n">
        <v>18</v>
      </c>
      <c r="C39" s="48" t="n">
        <v>7</v>
      </c>
      <c r="D39" s="48" t="n">
        <v>0.51</v>
      </c>
      <c r="E39" s="48" t="n">
        <v>0.87</v>
      </c>
      <c r="F39" s="48" t="n">
        <v>20.7</v>
      </c>
      <c r="G39" s="48" t="n">
        <v>16.3</v>
      </c>
      <c r="H39" s="48" t="n">
        <v>1090</v>
      </c>
      <c r="I39" s="48" t="n">
        <v>121</v>
      </c>
      <c r="J39" s="48" t="n">
        <v>69.8</v>
      </c>
      <c r="K39" s="48" t="n">
        <v>7.24</v>
      </c>
      <c r="L39" s="48" t="n">
        <v>86</v>
      </c>
      <c r="M39" s="48" t="n">
        <v>17</v>
      </c>
      <c r="N39" s="48" t="n">
        <v>2.04</v>
      </c>
      <c r="O39" s="49" t="n">
        <v>1.94</v>
      </c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  <c r="DS39" s="40"/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0"/>
      <c r="EK39" s="40"/>
      <c r="EL39" s="40"/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0"/>
      <c r="EZ39" s="40"/>
      <c r="FA39" s="40"/>
      <c r="FB39" s="40"/>
      <c r="FC39" s="40"/>
      <c r="FD39" s="40"/>
      <c r="FE39" s="40"/>
      <c r="FF39" s="40"/>
      <c r="FG39" s="40"/>
      <c r="FH39" s="40"/>
      <c r="FI39" s="40"/>
      <c r="FJ39" s="40"/>
      <c r="FK39" s="40"/>
      <c r="FL39" s="40"/>
      <c r="FM39" s="40"/>
      <c r="FN39" s="40"/>
      <c r="FO39" s="40"/>
      <c r="FP39" s="40"/>
      <c r="FQ39" s="40"/>
      <c r="FR39" s="40"/>
      <c r="FS39" s="40"/>
      <c r="FT39" s="40"/>
      <c r="FU39" s="40"/>
      <c r="FV39" s="40"/>
      <c r="FW39" s="40"/>
      <c r="FX39" s="40"/>
      <c r="FY39" s="40"/>
      <c r="FZ39" s="40"/>
      <c r="GA39" s="40"/>
      <c r="GB39" s="40"/>
      <c r="GC39" s="40"/>
      <c r="GD39" s="40"/>
      <c r="GE39" s="40"/>
      <c r="GF39" s="40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  <c r="HP39" s="40"/>
      <c r="HQ39" s="40"/>
      <c r="HR39" s="40"/>
      <c r="HS39" s="40"/>
      <c r="HT39" s="40"/>
      <c r="HU39" s="40"/>
      <c r="HV39" s="40"/>
      <c r="HW39" s="40"/>
      <c r="HX39" s="40"/>
      <c r="HY39" s="40"/>
      <c r="HZ39" s="40"/>
      <c r="IA39" s="40"/>
      <c r="IB39" s="40"/>
      <c r="IC39" s="40"/>
      <c r="ID39" s="40"/>
      <c r="IE39" s="40"/>
      <c r="IF39" s="40"/>
      <c r="IG39" s="40"/>
      <c r="IH39" s="40"/>
      <c r="II39" s="40"/>
      <c r="IJ39" s="40"/>
      <c r="IK39" s="40"/>
      <c r="IL39" s="40"/>
      <c r="IM39" s="40"/>
      <c r="IN39" s="40"/>
      <c r="IO39" s="40"/>
      <c r="IP39" s="40"/>
      <c r="IQ39" s="40"/>
      <c r="IR39" s="40"/>
      <c r="IS39" s="40"/>
      <c r="IT39" s="40"/>
      <c r="IU39" s="40"/>
      <c r="IV39" s="40"/>
    </row>
    <row r="40" customFormat="false" ht="12.85" hidden="false" customHeight="false" outlineLevel="0" collapsed="false">
      <c r="A40" s="47" t="s">
        <v>65</v>
      </c>
      <c r="B40" s="48" t="n">
        <v>18</v>
      </c>
      <c r="C40" s="48" t="n">
        <v>7.4</v>
      </c>
      <c r="D40" s="48" t="n">
        <v>0.51</v>
      </c>
      <c r="E40" s="48" t="n">
        <v>0.93</v>
      </c>
      <c r="F40" s="48" t="n">
        <v>22.2</v>
      </c>
      <c r="G40" s="48" t="n">
        <v>17.4</v>
      </c>
      <c r="H40" s="48" t="n">
        <v>1190</v>
      </c>
      <c r="I40" s="48" t="n">
        <v>132</v>
      </c>
      <c r="J40" s="48" t="n">
        <v>76.1</v>
      </c>
      <c r="K40" s="48" t="n">
        <v>7.32</v>
      </c>
      <c r="L40" s="48" t="n">
        <v>105</v>
      </c>
      <c r="M40" s="48" t="n">
        <v>20</v>
      </c>
      <c r="N40" s="48" t="n">
        <v>2.18</v>
      </c>
      <c r="O40" s="49" t="n">
        <v>2.13</v>
      </c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0"/>
      <c r="DR40" s="40"/>
      <c r="DS40" s="40"/>
      <c r="DT40" s="40"/>
      <c r="DU40" s="40"/>
      <c r="DV40" s="40"/>
      <c r="DW40" s="40"/>
      <c r="DX40" s="40"/>
      <c r="DY40" s="40"/>
      <c r="DZ40" s="40"/>
      <c r="EA40" s="40"/>
      <c r="EB40" s="40"/>
      <c r="EC40" s="40"/>
      <c r="ED40" s="40"/>
      <c r="EE40" s="40"/>
      <c r="EF40" s="40"/>
      <c r="EG40" s="40"/>
      <c r="EH40" s="40"/>
      <c r="EI40" s="40"/>
      <c r="EJ40" s="40"/>
      <c r="EK40" s="40"/>
      <c r="EL40" s="40"/>
      <c r="EM40" s="40"/>
      <c r="EN40" s="40"/>
      <c r="EO40" s="40"/>
      <c r="EP40" s="40"/>
      <c r="EQ40" s="40"/>
      <c r="ER40" s="40"/>
      <c r="ES40" s="40"/>
      <c r="ET40" s="40"/>
      <c r="EU40" s="40"/>
      <c r="EV40" s="40"/>
      <c r="EW40" s="40"/>
      <c r="EX40" s="40"/>
      <c r="EY40" s="40"/>
      <c r="EZ40" s="40"/>
      <c r="FA40" s="40"/>
      <c r="FB40" s="40"/>
      <c r="FC40" s="40"/>
      <c r="FD40" s="40"/>
      <c r="FE40" s="40"/>
      <c r="FF40" s="40"/>
      <c r="FG40" s="40"/>
      <c r="FH40" s="40"/>
      <c r="FI40" s="40"/>
      <c r="FJ40" s="40"/>
      <c r="FK40" s="40"/>
      <c r="FL40" s="40"/>
      <c r="FM40" s="40"/>
      <c r="FN40" s="40"/>
      <c r="FO40" s="40"/>
      <c r="FP40" s="40"/>
      <c r="FQ40" s="40"/>
      <c r="FR40" s="40"/>
      <c r="FS40" s="40"/>
      <c r="FT40" s="40"/>
      <c r="FU40" s="40"/>
      <c r="FV40" s="40"/>
      <c r="FW40" s="40"/>
      <c r="FX40" s="40"/>
      <c r="FY40" s="40"/>
      <c r="FZ40" s="40"/>
      <c r="GA40" s="40"/>
      <c r="GB40" s="40"/>
      <c r="GC40" s="40"/>
      <c r="GD40" s="40"/>
      <c r="GE40" s="40"/>
      <c r="GF40" s="40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  <c r="HP40" s="40"/>
      <c r="HQ40" s="40"/>
      <c r="HR40" s="40"/>
      <c r="HS40" s="40"/>
      <c r="HT40" s="40"/>
      <c r="HU40" s="40"/>
      <c r="HV40" s="40"/>
      <c r="HW40" s="40"/>
      <c r="HX40" s="40"/>
      <c r="HY40" s="40"/>
      <c r="HZ40" s="40"/>
      <c r="IA40" s="40"/>
      <c r="IB40" s="40"/>
      <c r="IC40" s="40"/>
      <c r="ID40" s="40"/>
      <c r="IE40" s="40"/>
      <c r="IF40" s="40"/>
      <c r="IG40" s="40"/>
      <c r="IH40" s="40"/>
      <c r="II40" s="40"/>
      <c r="IJ40" s="40"/>
      <c r="IK40" s="40"/>
      <c r="IL40" s="40"/>
      <c r="IM40" s="40"/>
      <c r="IN40" s="40"/>
      <c r="IO40" s="40"/>
      <c r="IP40" s="40"/>
      <c r="IQ40" s="40"/>
      <c r="IR40" s="40"/>
      <c r="IS40" s="40"/>
      <c r="IT40" s="40"/>
      <c r="IU40" s="40"/>
      <c r="IV40" s="40"/>
    </row>
    <row r="41" customFormat="false" ht="12.85" hidden="false" customHeight="false" outlineLevel="0" collapsed="false">
      <c r="A41" s="47" t="s">
        <v>66</v>
      </c>
      <c r="B41" s="48" t="n">
        <v>20</v>
      </c>
      <c r="C41" s="48" t="n">
        <v>7.6</v>
      </c>
      <c r="D41" s="48" t="n">
        <v>0.52</v>
      </c>
      <c r="E41" s="48" t="n">
        <v>0.9</v>
      </c>
      <c r="F41" s="48" t="n">
        <v>23.4</v>
      </c>
      <c r="G41" s="48" t="n">
        <v>18.4</v>
      </c>
      <c r="H41" s="48" t="n">
        <v>1520</v>
      </c>
      <c r="I41" s="48" t="n">
        <v>152</v>
      </c>
      <c r="J41" s="48" t="n">
        <v>87.8</v>
      </c>
      <c r="K41" s="48" t="n">
        <v>8.07</v>
      </c>
      <c r="L41" s="48" t="n">
        <v>113</v>
      </c>
      <c r="M41" s="48" t="n">
        <v>20.5</v>
      </c>
      <c r="N41" s="48" t="n">
        <v>2.2</v>
      </c>
      <c r="O41" s="49" t="n">
        <v>2.07</v>
      </c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  <c r="CL41" s="40"/>
      <c r="CM41" s="40"/>
      <c r="CN41" s="40"/>
      <c r="CO41" s="40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40"/>
      <c r="DA41" s="40"/>
      <c r="DB41" s="40"/>
      <c r="DC41" s="40"/>
      <c r="DD41" s="40"/>
      <c r="DE41" s="40"/>
      <c r="DF41" s="40"/>
      <c r="DG41" s="40"/>
      <c r="DH41" s="40"/>
      <c r="DI41" s="40"/>
      <c r="DJ41" s="40"/>
      <c r="DK41" s="40"/>
      <c r="DL41" s="40"/>
      <c r="DM41" s="40"/>
      <c r="DN41" s="40"/>
      <c r="DO41" s="40"/>
      <c r="DP41" s="40"/>
      <c r="DQ41" s="40"/>
      <c r="DR41" s="40"/>
      <c r="DS41" s="40"/>
      <c r="DT41" s="40"/>
      <c r="DU41" s="40"/>
      <c r="DV41" s="40"/>
      <c r="DW41" s="40"/>
      <c r="DX41" s="40"/>
      <c r="DY41" s="40"/>
      <c r="DZ41" s="40"/>
      <c r="EA41" s="40"/>
      <c r="EB41" s="40"/>
      <c r="EC41" s="40"/>
      <c r="ED41" s="40"/>
      <c r="EE41" s="40"/>
      <c r="EF41" s="40"/>
      <c r="EG41" s="40"/>
      <c r="EH41" s="40"/>
      <c r="EI41" s="40"/>
      <c r="EJ41" s="40"/>
      <c r="EK41" s="40"/>
      <c r="EL41" s="40"/>
      <c r="EM41" s="40"/>
      <c r="EN41" s="40"/>
      <c r="EO41" s="40"/>
      <c r="EP41" s="40"/>
      <c r="EQ41" s="40"/>
      <c r="ER41" s="40"/>
      <c r="ES41" s="40"/>
      <c r="ET41" s="40"/>
      <c r="EU41" s="40"/>
      <c r="EV41" s="40"/>
      <c r="EW41" s="40"/>
      <c r="EX41" s="40"/>
      <c r="EY41" s="40"/>
      <c r="EZ41" s="40"/>
      <c r="FA41" s="40"/>
      <c r="FB41" s="40"/>
      <c r="FC41" s="40"/>
      <c r="FD41" s="40"/>
      <c r="FE41" s="40"/>
      <c r="FF41" s="40"/>
      <c r="FG41" s="40"/>
      <c r="FH41" s="40"/>
      <c r="FI41" s="40"/>
      <c r="FJ41" s="40"/>
      <c r="FK41" s="40"/>
      <c r="FL41" s="40"/>
      <c r="FM41" s="40"/>
      <c r="FN41" s="40"/>
      <c r="FO41" s="40"/>
      <c r="FP41" s="40"/>
      <c r="FQ41" s="40"/>
      <c r="FR41" s="40"/>
      <c r="FS41" s="40"/>
      <c r="FT41" s="40"/>
      <c r="FU41" s="40"/>
      <c r="FV41" s="40"/>
      <c r="FW41" s="40"/>
      <c r="FX41" s="40"/>
      <c r="FY41" s="40"/>
      <c r="FZ41" s="40"/>
      <c r="GA41" s="40"/>
      <c r="GB41" s="40"/>
      <c r="GC41" s="40"/>
      <c r="GD41" s="40"/>
      <c r="GE41" s="40"/>
      <c r="GF41" s="40"/>
      <c r="GG41" s="40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  <c r="HP41" s="40"/>
      <c r="HQ41" s="40"/>
      <c r="HR41" s="40"/>
      <c r="HS41" s="40"/>
      <c r="HT41" s="40"/>
      <c r="HU41" s="40"/>
      <c r="HV41" s="40"/>
      <c r="HW41" s="40"/>
      <c r="HX41" s="40"/>
      <c r="HY41" s="40"/>
      <c r="HZ41" s="40"/>
      <c r="IA41" s="40"/>
      <c r="IB41" s="40"/>
      <c r="IC41" s="40"/>
      <c r="ID41" s="40"/>
      <c r="IE41" s="40"/>
      <c r="IF41" s="40"/>
      <c r="IG41" s="40"/>
      <c r="IH41" s="40"/>
      <c r="II41" s="40"/>
      <c r="IJ41" s="40"/>
      <c r="IK41" s="40"/>
      <c r="IL41" s="40"/>
      <c r="IM41" s="40"/>
      <c r="IN41" s="40"/>
      <c r="IO41" s="40"/>
      <c r="IP41" s="40"/>
      <c r="IQ41" s="40"/>
      <c r="IR41" s="40"/>
      <c r="IS41" s="40"/>
      <c r="IT41" s="40"/>
      <c r="IU41" s="40"/>
      <c r="IV41" s="40"/>
    </row>
    <row r="42" customFormat="false" ht="12.85" hidden="false" customHeight="false" outlineLevel="0" collapsed="false">
      <c r="A42" s="47" t="s">
        <v>67</v>
      </c>
      <c r="B42" s="48" t="n">
        <v>22</v>
      </c>
      <c r="C42" s="48" t="n">
        <v>8.2</v>
      </c>
      <c r="D42" s="48" t="n">
        <v>0.54</v>
      </c>
      <c r="E42" s="48" t="n">
        <v>0.95</v>
      </c>
      <c r="F42" s="48" t="n">
        <v>26.7</v>
      </c>
      <c r="G42" s="48" t="n">
        <v>21</v>
      </c>
      <c r="H42" s="48" t="n">
        <v>2110</v>
      </c>
      <c r="I42" s="48" t="n">
        <v>192</v>
      </c>
      <c r="J42" s="48" t="n">
        <v>110</v>
      </c>
      <c r="K42" s="48" t="n">
        <v>8.89</v>
      </c>
      <c r="L42" s="48" t="n">
        <v>151</v>
      </c>
      <c r="M42" s="48" t="n">
        <v>25.1</v>
      </c>
      <c r="N42" s="48" t="n">
        <v>2.37</v>
      </c>
      <c r="O42" s="49" t="n">
        <v>2.21</v>
      </c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40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  <c r="CL42" s="40"/>
      <c r="CM42" s="40"/>
      <c r="CN42" s="40"/>
      <c r="CO42" s="40"/>
      <c r="CP42" s="40"/>
      <c r="CQ42" s="40"/>
      <c r="CR42" s="40"/>
      <c r="CS42" s="40"/>
      <c r="CT42" s="40"/>
      <c r="CU42" s="40"/>
      <c r="CV42" s="40"/>
      <c r="CW42" s="40"/>
      <c r="CX42" s="40"/>
      <c r="CY42" s="40"/>
      <c r="CZ42" s="40"/>
      <c r="DA42" s="40"/>
      <c r="DB42" s="40"/>
      <c r="DC42" s="40"/>
      <c r="DD42" s="40"/>
      <c r="DE42" s="40"/>
      <c r="DF42" s="40"/>
      <c r="DG42" s="40"/>
      <c r="DH42" s="40"/>
      <c r="DI42" s="40"/>
      <c r="DJ42" s="40"/>
      <c r="DK42" s="40"/>
      <c r="DL42" s="40"/>
      <c r="DM42" s="40"/>
      <c r="DN42" s="40"/>
      <c r="DO42" s="40"/>
      <c r="DP42" s="40"/>
      <c r="DQ42" s="40"/>
      <c r="DR42" s="40"/>
      <c r="DS42" s="40"/>
      <c r="DT42" s="40"/>
      <c r="DU42" s="40"/>
      <c r="DV42" s="40"/>
      <c r="DW42" s="40"/>
      <c r="DX42" s="40"/>
      <c r="DY42" s="40"/>
      <c r="DZ42" s="40"/>
      <c r="EA42" s="40"/>
      <c r="EB42" s="40"/>
      <c r="EC42" s="40"/>
      <c r="ED42" s="40"/>
      <c r="EE42" s="40"/>
      <c r="EF42" s="40"/>
      <c r="EG42" s="40"/>
      <c r="EH42" s="40"/>
      <c r="EI42" s="40"/>
      <c r="EJ42" s="40"/>
      <c r="EK42" s="40"/>
      <c r="EL42" s="40"/>
      <c r="EM42" s="40"/>
      <c r="EN42" s="40"/>
      <c r="EO42" s="40"/>
      <c r="EP42" s="40"/>
      <c r="EQ42" s="40"/>
      <c r="ER42" s="40"/>
      <c r="ES42" s="40"/>
      <c r="ET42" s="40"/>
      <c r="EU42" s="40"/>
      <c r="EV42" s="40"/>
      <c r="EW42" s="40"/>
      <c r="EX42" s="40"/>
      <c r="EY42" s="40"/>
      <c r="EZ42" s="40"/>
      <c r="FA42" s="40"/>
      <c r="FB42" s="40"/>
      <c r="FC42" s="40"/>
      <c r="FD42" s="40"/>
      <c r="FE42" s="40"/>
      <c r="FF42" s="40"/>
      <c r="FG42" s="40"/>
      <c r="FH42" s="40"/>
      <c r="FI42" s="40"/>
      <c r="FJ42" s="40"/>
      <c r="FK42" s="40"/>
      <c r="FL42" s="40"/>
      <c r="FM42" s="40"/>
      <c r="FN42" s="40"/>
      <c r="FO42" s="40"/>
      <c r="FP42" s="40"/>
      <c r="FQ42" s="40"/>
      <c r="FR42" s="40"/>
      <c r="FS42" s="40"/>
      <c r="FT42" s="40"/>
      <c r="FU42" s="40"/>
      <c r="FV42" s="40"/>
      <c r="FW42" s="40"/>
      <c r="FX42" s="40"/>
      <c r="FY42" s="40"/>
      <c r="FZ42" s="40"/>
      <c r="GA42" s="40"/>
      <c r="GB42" s="40"/>
      <c r="GC42" s="40"/>
      <c r="GD42" s="40"/>
      <c r="GE42" s="40"/>
      <c r="GF42" s="40"/>
      <c r="GG42" s="40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  <c r="HP42" s="40"/>
      <c r="HQ42" s="40"/>
      <c r="HR42" s="40"/>
      <c r="HS42" s="40"/>
      <c r="HT42" s="40"/>
      <c r="HU42" s="40"/>
      <c r="HV42" s="40"/>
      <c r="HW42" s="40"/>
      <c r="HX42" s="40"/>
      <c r="HY42" s="40"/>
      <c r="HZ42" s="40"/>
      <c r="IA42" s="40"/>
      <c r="IB42" s="40"/>
      <c r="IC42" s="40"/>
      <c r="ID42" s="40"/>
      <c r="IE42" s="40"/>
      <c r="IF42" s="40"/>
      <c r="IG42" s="40"/>
      <c r="IH42" s="40"/>
      <c r="II42" s="40"/>
      <c r="IJ42" s="40"/>
      <c r="IK42" s="40"/>
      <c r="IL42" s="40"/>
      <c r="IM42" s="40"/>
      <c r="IN42" s="40"/>
      <c r="IO42" s="40"/>
      <c r="IP42" s="40"/>
      <c r="IQ42" s="40"/>
      <c r="IR42" s="40"/>
      <c r="IS42" s="40"/>
      <c r="IT42" s="40"/>
      <c r="IU42" s="40"/>
      <c r="IV42" s="40"/>
    </row>
    <row r="43" customFormat="false" ht="12.85" hidden="false" customHeight="false" outlineLevel="0" collapsed="false">
      <c r="A43" s="47" t="s">
        <v>68</v>
      </c>
      <c r="B43" s="48" t="n">
        <v>24</v>
      </c>
      <c r="C43" s="48" t="n">
        <v>9</v>
      </c>
      <c r="D43" s="48" t="n">
        <v>0.56</v>
      </c>
      <c r="E43" s="48" t="n">
        <v>1</v>
      </c>
      <c r="F43" s="48" t="n">
        <v>30.6</v>
      </c>
      <c r="G43" s="48" t="n">
        <v>24</v>
      </c>
      <c r="H43" s="48" t="n">
        <v>2900</v>
      </c>
      <c r="I43" s="48" t="n">
        <v>242</v>
      </c>
      <c r="J43" s="48" t="n">
        <v>139</v>
      </c>
      <c r="K43" s="48" t="n">
        <v>9.73</v>
      </c>
      <c r="L43" s="48" t="n">
        <v>208</v>
      </c>
      <c r="M43" s="48" t="n">
        <v>31.6</v>
      </c>
      <c r="N43" s="48" t="n">
        <v>2.6</v>
      </c>
      <c r="O43" s="49" t="n">
        <v>2.42</v>
      </c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40"/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0"/>
      <c r="DR43" s="40"/>
      <c r="DS43" s="40"/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0"/>
      <c r="EK43" s="40"/>
      <c r="EL43" s="40"/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0"/>
      <c r="EZ43" s="40"/>
      <c r="FA43" s="40"/>
      <c r="FB43" s="40"/>
      <c r="FC43" s="40"/>
      <c r="FD43" s="40"/>
      <c r="FE43" s="40"/>
      <c r="FF43" s="40"/>
      <c r="FG43" s="40"/>
      <c r="FH43" s="40"/>
      <c r="FI43" s="40"/>
      <c r="FJ43" s="40"/>
      <c r="FK43" s="40"/>
      <c r="FL43" s="40"/>
      <c r="FM43" s="40"/>
      <c r="FN43" s="40"/>
      <c r="FO43" s="40"/>
      <c r="FP43" s="40"/>
      <c r="FQ43" s="40"/>
      <c r="FR43" s="40"/>
      <c r="FS43" s="40"/>
      <c r="FT43" s="40"/>
      <c r="FU43" s="40"/>
      <c r="FV43" s="40"/>
      <c r="FW43" s="40"/>
      <c r="FX43" s="40"/>
      <c r="FY43" s="40"/>
      <c r="FZ43" s="40"/>
      <c r="GA43" s="40"/>
      <c r="GB43" s="40"/>
      <c r="GC43" s="40"/>
      <c r="GD43" s="40"/>
      <c r="GE43" s="40"/>
      <c r="GF43" s="40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  <c r="HP43" s="40"/>
      <c r="HQ43" s="40"/>
      <c r="HR43" s="40"/>
      <c r="HS43" s="40"/>
      <c r="HT43" s="40"/>
      <c r="HU43" s="40"/>
      <c r="HV43" s="40"/>
      <c r="HW43" s="40"/>
      <c r="HX43" s="40"/>
      <c r="HY43" s="40"/>
      <c r="HZ43" s="40"/>
      <c r="IA43" s="40"/>
      <c r="IB43" s="40"/>
      <c r="IC43" s="40"/>
      <c r="ID43" s="40"/>
      <c r="IE43" s="40"/>
      <c r="IF43" s="40"/>
      <c r="IG43" s="40"/>
      <c r="IH43" s="40"/>
      <c r="II43" s="40"/>
      <c r="IJ43" s="40"/>
      <c r="IK43" s="40"/>
      <c r="IL43" s="40"/>
      <c r="IM43" s="40"/>
      <c r="IN43" s="40"/>
      <c r="IO43" s="40"/>
      <c r="IP43" s="40"/>
      <c r="IQ43" s="40"/>
      <c r="IR43" s="40"/>
      <c r="IS43" s="40"/>
      <c r="IT43" s="40"/>
      <c r="IU43" s="40"/>
      <c r="IV43" s="40"/>
    </row>
    <row r="44" customFormat="false" ht="12.85" hidden="false" customHeight="false" outlineLevel="0" collapsed="false">
      <c r="A44" s="47" t="s">
        <v>69</v>
      </c>
      <c r="B44" s="48" t="n">
        <v>27</v>
      </c>
      <c r="C44" s="48" t="n">
        <v>9.5</v>
      </c>
      <c r="D44" s="48" t="n">
        <v>0.6</v>
      </c>
      <c r="E44" s="48" t="n">
        <v>1.05</v>
      </c>
      <c r="F44" s="48" t="n">
        <v>35.2</v>
      </c>
      <c r="G44" s="48" t="n">
        <v>27.7</v>
      </c>
      <c r="H44" s="48" t="n">
        <v>4160</v>
      </c>
      <c r="I44" s="48" t="n">
        <v>308</v>
      </c>
      <c r="J44" s="48" t="n">
        <v>178</v>
      </c>
      <c r="K44" s="48" t="n">
        <v>10.9</v>
      </c>
      <c r="L44" s="48" t="n">
        <v>262</v>
      </c>
      <c r="M44" s="48" t="n">
        <v>37.3</v>
      </c>
      <c r="N44" s="48" t="n">
        <v>2.73</v>
      </c>
      <c r="O44" s="49" t="n">
        <v>2.47</v>
      </c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  <c r="FF44" s="40"/>
      <c r="FG44" s="40"/>
      <c r="FH44" s="40"/>
      <c r="FI44" s="40"/>
      <c r="FJ44" s="40"/>
      <c r="FK44" s="40"/>
      <c r="FL44" s="40"/>
      <c r="FM44" s="40"/>
      <c r="FN44" s="40"/>
      <c r="FO44" s="40"/>
      <c r="FP44" s="40"/>
      <c r="FQ44" s="40"/>
      <c r="FR44" s="40"/>
      <c r="FS44" s="40"/>
      <c r="FT44" s="40"/>
      <c r="FU44" s="40"/>
      <c r="FV44" s="40"/>
      <c r="FW44" s="40"/>
      <c r="FX44" s="40"/>
      <c r="FY44" s="40"/>
      <c r="FZ44" s="40"/>
      <c r="GA44" s="40"/>
      <c r="GB44" s="40"/>
      <c r="GC44" s="40"/>
      <c r="GD44" s="40"/>
      <c r="GE44" s="40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  <c r="HP44" s="40"/>
      <c r="HQ44" s="40"/>
      <c r="HR44" s="40"/>
      <c r="HS44" s="40"/>
      <c r="HT44" s="40"/>
      <c r="HU44" s="40"/>
      <c r="HV44" s="40"/>
      <c r="HW44" s="40"/>
      <c r="HX44" s="40"/>
      <c r="HY44" s="40"/>
      <c r="HZ44" s="40"/>
      <c r="IA44" s="40"/>
      <c r="IB44" s="40"/>
      <c r="IC44" s="40"/>
      <c r="ID44" s="40"/>
      <c r="IE44" s="40"/>
      <c r="IF44" s="40"/>
      <c r="IG44" s="40"/>
      <c r="IH44" s="40"/>
      <c r="II44" s="40"/>
      <c r="IJ44" s="40"/>
      <c r="IK44" s="40"/>
      <c r="IL44" s="40"/>
      <c r="IM44" s="40"/>
      <c r="IN44" s="40"/>
      <c r="IO44" s="40"/>
      <c r="IP44" s="40"/>
      <c r="IQ44" s="40"/>
      <c r="IR44" s="40"/>
      <c r="IS44" s="40"/>
      <c r="IT44" s="40"/>
      <c r="IU44" s="40"/>
      <c r="IV44" s="40"/>
    </row>
    <row r="45" customFormat="false" ht="12.85" hidden="false" customHeight="false" outlineLevel="0" collapsed="false">
      <c r="A45" s="47" t="s">
        <v>70</v>
      </c>
      <c r="B45" s="48" t="n">
        <v>30</v>
      </c>
      <c r="C45" s="48" t="n">
        <v>10</v>
      </c>
      <c r="D45" s="48" t="n">
        <v>0.65</v>
      </c>
      <c r="E45" s="48" t="n">
        <v>1.1</v>
      </c>
      <c r="F45" s="48" t="n">
        <v>40.5</v>
      </c>
      <c r="G45" s="48" t="n">
        <v>31.8</v>
      </c>
      <c r="H45" s="48" t="n">
        <v>5810</v>
      </c>
      <c r="I45" s="48" t="n">
        <v>387</v>
      </c>
      <c r="J45" s="48" t="n">
        <v>224</v>
      </c>
      <c r="K45" s="48" t="n">
        <v>12</v>
      </c>
      <c r="L45" s="48" t="n">
        <v>327</v>
      </c>
      <c r="M45" s="48" t="n">
        <v>43.6</v>
      </c>
      <c r="N45" s="48" t="n">
        <v>2.84</v>
      </c>
      <c r="O45" s="49" t="n">
        <v>2.52</v>
      </c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0"/>
      <c r="DR45" s="40"/>
      <c r="DS45" s="40"/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0"/>
      <c r="EK45" s="40"/>
      <c r="EL45" s="40"/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0"/>
      <c r="EZ45" s="40"/>
      <c r="FA45" s="40"/>
      <c r="FB45" s="40"/>
      <c r="FC45" s="40"/>
      <c r="FD45" s="40"/>
      <c r="FE45" s="40"/>
      <c r="FF45" s="40"/>
      <c r="FG45" s="40"/>
      <c r="FH45" s="40"/>
      <c r="FI45" s="40"/>
      <c r="FJ45" s="40"/>
      <c r="FK45" s="40"/>
      <c r="FL45" s="40"/>
      <c r="FM45" s="40"/>
      <c r="FN45" s="40"/>
      <c r="FO45" s="40"/>
      <c r="FP45" s="40"/>
      <c r="FQ45" s="40"/>
      <c r="FR45" s="40"/>
      <c r="FS45" s="40"/>
      <c r="FT45" s="40"/>
      <c r="FU45" s="40"/>
      <c r="FV45" s="40"/>
      <c r="FW45" s="40"/>
      <c r="FX45" s="40"/>
      <c r="FY45" s="40"/>
      <c r="FZ45" s="40"/>
      <c r="GA45" s="40"/>
      <c r="GB45" s="40"/>
      <c r="GC45" s="40"/>
      <c r="GD45" s="40"/>
      <c r="GE45" s="40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  <c r="HP45" s="40"/>
      <c r="HQ45" s="40"/>
      <c r="HR45" s="40"/>
      <c r="HS45" s="40"/>
      <c r="HT45" s="40"/>
      <c r="HU45" s="40"/>
      <c r="HV45" s="40"/>
      <c r="HW45" s="40"/>
      <c r="HX45" s="40"/>
      <c r="HY45" s="40"/>
      <c r="HZ45" s="40"/>
      <c r="IA45" s="40"/>
      <c r="IB45" s="40"/>
      <c r="IC45" s="40"/>
      <c r="ID45" s="40"/>
      <c r="IE45" s="40"/>
      <c r="IF45" s="40"/>
      <c r="IG45" s="40"/>
      <c r="IH45" s="40"/>
      <c r="II45" s="40"/>
      <c r="IJ45" s="40"/>
      <c r="IK45" s="40"/>
      <c r="IL45" s="40"/>
      <c r="IM45" s="40"/>
      <c r="IN45" s="40"/>
      <c r="IO45" s="40"/>
      <c r="IP45" s="40"/>
      <c r="IQ45" s="40"/>
      <c r="IR45" s="40"/>
      <c r="IS45" s="40"/>
      <c r="IT45" s="40"/>
      <c r="IU45" s="40"/>
      <c r="IV45" s="40"/>
    </row>
    <row r="46" customFormat="false" ht="12.85" hidden="false" customHeight="false" outlineLevel="0" collapsed="false">
      <c r="A46" s="47" t="s">
        <v>71</v>
      </c>
      <c r="B46" s="48" t="n">
        <v>33</v>
      </c>
      <c r="C46" s="48" t="n">
        <v>10.5</v>
      </c>
      <c r="D46" s="48" t="n">
        <v>0.7</v>
      </c>
      <c r="E46" s="48" t="n">
        <v>1.17</v>
      </c>
      <c r="F46" s="48" t="n">
        <v>46.5</v>
      </c>
      <c r="G46" s="48" t="n">
        <v>36.5</v>
      </c>
      <c r="H46" s="48" t="n">
        <v>7980</v>
      </c>
      <c r="I46" s="48" t="n">
        <v>484</v>
      </c>
      <c r="J46" s="48" t="n">
        <v>281</v>
      </c>
      <c r="K46" s="48" t="n">
        <v>13.1</v>
      </c>
      <c r="L46" s="48" t="n">
        <v>410</v>
      </c>
      <c r="M46" s="48" t="n">
        <v>51.8</v>
      </c>
      <c r="N46" s="48" t="n">
        <v>2.97</v>
      </c>
      <c r="O46" s="49" t="n">
        <v>2.59</v>
      </c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40"/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0"/>
      <c r="DR46" s="40"/>
      <c r="DS46" s="40"/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0"/>
      <c r="EK46" s="40"/>
      <c r="EL46" s="40"/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0"/>
      <c r="EZ46" s="40"/>
      <c r="FA46" s="40"/>
      <c r="FB46" s="40"/>
      <c r="FC46" s="40"/>
      <c r="FD46" s="40"/>
      <c r="FE46" s="40"/>
      <c r="FF46" s="40"/>
      <c r="FG46" s="40"/>
      <c r="FH46" s="40"/>
      <c r="FI46" s="40"/>
      <c r="FJ46" s="40"/>
      <c r="FK46" s="40"/>
      <c r="FL46" s="40"/>
      <c r="FM46" s="40"/>
      <c r="FN46" s="40"/>
      <c r="FO46" s="40"/>
      <c r="FP46" s="40"/>
      <c r="FQ46" s="40"/>
      <c r="FR46" s="40"/>
      <c r="FS46" s="40"/>
      <c r="FT46" s="40"/>
      <c r="FU46" s="40"/>
      <c r="FV46" s="40"/>
      <c r="FW46" s="40"/>
      <c r="FX46" s="40"/>
      <c r="FY46" s="40"/>
      <c r="FZ46" s="40"/>
      <c r="GA46" s="40"/>
      <c r="GB46" s="40"/>
      <c r="GC46" s="40"/>
      <c r="GD46" s="40"/>
      <c r="GE46" s="40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  <c r="HP46" s="40"/>
      <c r="HQ46" s="40"/>
      <c r="HR46" s="40"/>
      <c r="HS46" s="40"/>
      <c r="HT46" s="40"/>
      <c r="HU46" s="40"/>
      <c r="HV46" s="40"/>
      <c r="HW46" s="40"/>
      <c r="HX46" s="40"/>
      <c r="HY46" s="40"/>
      <c r="HZ46" s="40"/>
      <c r="IA46" s="40"/>
      <c r="IB46" s="40"/>
      <c r="IC46" s="40"/>
      <c r="ID46" s="40"/>
      <c r="IE46" s="40"/>
      <c r="IF46" s="40"/>
      <c r="IG46" s="40"/>
      <c r="IH46" s="40"/>
      <c r="II46" s="40"/>
      <c r="IJ46" s="40"/>
      <c r="IK46" s="40"/>
      <c r="IL46" s="40"/>
      <c r="IM46" s="40"/>
      <c r="IN46" s="40"/>
      <c r="IO46" s="40"/>
      <c r="IP46" s="40"/>
      <c r="IQ46" s="40"/>
      <c r="IR46" s="40"/>
      <c r="IS46" s="40"/>
      <c r="IT46" s="40"/>
      <c r="IU46" s="40"/>
      <c r="IV46" s="40"/>
    </row>
    <row r="47" customFormat="false" ht="12.85" hidden="false" customHeight="false" outlineLevel="0" collapsed="false">
      <c r="A47" s="47" t="s">
        <v>72</v>
      </c>
      <c r="B47" s="48" t="n">
        <v>36</v>
      </c>
      <c r="C47" s="48" t="n">
        <v>11</v>
      </c>
      <c r="D47" s="48" t="n">
        <v>0.75</v>
      </c>
      <c r="E47" s="48" t="n">
        <v>1.26</v>
      </c>
      <c r="F47" s="48" t="n">
        <v>53.4</v>
      </c>
      <c r="G47" s="48" t="n">
        <v>41.9</v>
      </c>
      <c r="H47" s="48" t="n">
        <v>10820</v>
      </c>
      <c r="I47" s="48" t="n">
        <v>601</v>
      </c>
      <c r="J47" s="48" t="n">
        <v>350</v>
      </c>
      <c r="K47" s="48" t="n">
        <v>14.2</v>
      </c>
      <c r="L47" s="48" t="n">
        <v>513</v>
      </c>
      <c r="M47" s="48" t="n">
        <v>61.7</v>
      </c>
      <c r="N47" s="48" t="n">
        <v>3.1</v>
      </c>
      <c r="O47" s="49" t="n">
        <v>2.68</v>
      </c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  <c r="FH47" s="40"/>
      <c r="FI47" s="40"/>
      <c r="FJ47" s="40"/>
      <c r="FK47" s="40"/>
      <c r="FL47" s="40"/>
      <c r="FM47" s="40"/>
      <c r="FN47" s="40"/>
      <c r="FO47" s="40"/>
      <c r="FP47" s="40"/>
      <c r="FQ47" s="40"/>
      <c r="FR47" s="40"/>
      <c r="FS47" s="40"/>
      <c r="FT47" s="40"/>
      <c r="FU47" s="40"/>
      <c r="FV47" s="40"/>
      <c r="FW47" s="40"/>
      <c r="FX47" s="40"/>
      <c r="FY47" s="40"/>
      <c r="FZ47" s="40"/>
      <c r="GA47" s="40"/>
      <c r="GB47" s="40"/>
      <c r="GC47" s="40"/>
      <c r="GD47" s="40"/>
      <c r="GE47" s="40"/>
      <c r="GF47" s="40"/>
      <c r="GG47" s="40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  <c r="HP47" s="40"/>
      <c r="HQ47" s="40"/>
      <c r="HR47" s="40"/>
      <c r="HS47" s="40"/>
      <c r="HT47" s="40"/>
      <c r="HU47" s="40"/>
      <c r="HV47" s="40"/>
      <c r="HW47" s="40"/>
      <c r="HX47" s="40"/>
      <c r="HY47" s="40"/>
      <c r="HZ47" s="40"/>
      <c r="IA47" s="40"/>
      <c r="IB47" s="40"/>
      <c r="IC47" s="40"/>
      <c r="ID47" s="40"/>
      <c r="IE47" s="40"/>
      <c r="IF47" s="40"/>
      <c r="IG47" s="40"/>
      <c r="IH47" s="40"/>
      <c r="II47" s="40"/>
      <c r="IJ47" s="40"/>
      <c r="IK47" s="40"/>
      <c r="IL47" s="40"/>
      <c r="IM47" s="40"/>
      <c r="IN47" s="40"/>
      <c r="IO47" s="40"/>
      <c r="IP47" s="40"/>
      <c r="IQ47" s="40"/>
      <c r="IR47" s="40"/>
      <c r="IS47" s="40"/>
      <c r="IT47" s="40"/>
      <c r="IU47" s="40"/>
      <c r="IV47" s="40"/>
    </row>
    <row r="48" customFormat="false" ht="12.85" hidden="false" customHeight="false" outlineLevel="0" collapsed="false">
      <c r="A48" s="47" t="s">
        <v>73</v>
      </c>
      <c r="B48" s="48" t="n">
        <v>40</v>
      </c>
      <c r="C48" s="48" t="n">
        <v>11.5</v>
      </c>
      <c r="D48" s="48" t="n">
        <v>0.8</v>
      </c>
      <c r="E48" s="48" t="n">
        <v>1.35</v>
      </c>
      <c r="F48" s="48" t="n">
        <v>61.5</v>
      </c>
      <c r="G48" s="48" t="n">
        <v>48.3</v>
      </c>
      <c r="H48" s="48" t="n">
        <v>15220</v>
      </c>
      <c r="I48" s="48" t="n">
        <v>761</v>
      </c>
      <c r="J48" s="48" t="n">
        <v>444</v>
      </c>
      <c r="K48" s="48" t="n">
        <v>15.7</v>
      </c>
      <c r="L48" s="48" t="n">
        <v>642</v>
      </c>
      <c r="M48" s="48" t="n">
        <v>73.4</v>
      </c>
      <c r="N48" s="48" t="n">
        <v>3.23</v>
      </c>
      <c r="O48" s="49" t="n">
        <v>2.75</v>
      </c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40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  <c r="CL48" s="40"/>
      <c r="CM48" s="40"/>
      <c r="CN48" s="40"/>
      <c r="CO48" s="40"/>
      <c r="CP48" s="40"/>
      <c r="CQ48" s="40"/>
      <c r="CR48" s="40"/>
      <c r="CS48" s="40"/>
      <c r="CT48" s="40"/>
      <c r="CU48" s="40"/>
      <c r="CV48" s="40"/>
      <c r="CW48" s="40"/>
      <c r="CX48" s="40"/>
      <c r="CY48" s="40"/>
      <c r="CZ48" s="40"/>
      <c r="DA48" s="40"/>
      <c r="DB48" s="40"/>
      <c r="DC48" s="40"/>
      <c r="DD48" s="40"/>
      <c r="DE48" s="40"/>
      <c r="DF48" s="40"/>
      <c r="DG48" s="40"/>
      <c r="DH48" s="40"/>
      <c r="DI48" s="40"/>
      <c r="DJ48" s="40"/>
      <c r="DK48" s="40"/>
      <c r="DL48" s="40"/>
      <c r="DM48" s="40"/>
      <c r="DN48" s="40"/>
      <c r="DO48" s="40"/>
      <c r="DP48" s="40"/>
      <c r="DQ48" s="40"/>
      <c r="DR48" s="40"/>
      <c r="DS48" s="40"/>
      <c r="DT48" s="40"/>
      <c r="DU48" s="40"/>
      <c r="DV48" s="40"/>
      <c r="DW48" s="40"/>
      <c r="DX48" s="40"/>
      <c r="DY48" s="40"/>
      <c r="DZ48" s="40"/>
      <c r="EA48" s="40"/>
      <c r="EB48" s="40"/>
      <c r="EC48" s="40"/>
      <c r="ED48" s="40"/>
      <c r="EE48" s="40"/>
      <c r="EF48" s="40"/>
      <c r="EG48" s="40"/>
      <c r="EH48" s="40"/>
      <c r="EI48" s="40"/>
      <c r="EJ48" s="40"/>
      <c r="EK48" s="40"/>
      <c r="EL48" s="40"/>
      <c r="EM48" s="40"/>
      <c r="EN48" s="40"/>
      <c r="EO48" s="40"/>
      <c r="EP48" s="40"/>
      <c r="EQ48" s="40"/>
      <c r="ER48" s="40"/>
      <c r="ES48" s="40"/>
      <c r="ET48" s="40"/>
      <c r="EU48" s="40"/>
      <c r="EV48" s="40"/>
      <c r="EW48" s="40"/>
      <c r="EX48" s="40"/>
      <c r="EY48" s="40"/>
      <c r="EZ48" s="40"/>
      <c r="FA48" s="40"/>
      <c r="FB48" s="40"/>
      <c r="FC48" s="40"/>
      <c r="FD48" s="40"/>
      <c r="FE48" s="40"/>
      <c r="FF48" s="40"/>
      <c r="FG48" s="40"/>
      <c r="FH48" s="40"/>
      <c r="FI48" s="40"/>
      <c r="FJ48" s="40"/>
      <c r="FK48" s="40"/>
      <c r="FL48" s="40"/>
      <c r="FM48" s="40"/>
      <c r="FN48" s="40"/>
      <c r="FO48" s="40"/>
      <c r="FP48" s="40"/>
      <c r="FQ48" s="40"/>
      <c r="FR48" s="40"/>
      <c r="FS48" s="40"/>
      <c r="FT48" s="40"/>
      <c r="FU48" s="40"/>
      <c r="FV48" s="40"/>
      <c r="FW48" s="40"/>
      <c r="FX48" s="40"/>
      <c r="FY48" s="40"/>
      <c r="FZ48" s="40"/>
      <c r="GA48" s="40"/>
      <c r="GB48" s="40"/>
      <c r="GC48" s="40"/>
      <c r="GD48" s="40"/>
      <c r="GE48" s="40"/>
      <c r="GF48" s="40"/>
      <c r="GG48" s="40"/>
      <c r="GH48" s="40"/>
      <c r="GI48" s="40"/>
      <c r="GJ48" s="40"/>
      <c r="GK48" s="40"/>
      <c r="GL48" s="40"/>
      <c r="GM48" s="40"/>
      <c r="GN48" s="40"/>
      <c r="GO48" s="40"/>
      <c r="GP48" s="40"/>
      <c r="GQ48" s="40"/>
      <c r="GR48" s="40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  <c r="HP48" s="40"/>
      <c r="HQ48" s="40"/>
      <c r="HR48" s="40"/>
      <c r="HS48" s="40"/>
      <c r="HT48" s="40"/>
      <c r="HU48" s="40"/>
      <c r="HV48" s="40"/>
      <c r="HW48" s="40"/>
      <c r="HX48" s="40"/>
      <c r="HY48" s="40"/>
      <c r="HZ48" s="40"/>
      <c r="IA48" s="40"/>
      <c r="IB48" s="40"/>
      <c r="IC48" s="40"/>
      <c r="ID48" s="40"/>
      <c r="IE48" s="40"/>
      <c r="IF48" s="40"/>
      <c r="IG48" s="40"/>
      <c r="IH48" s="40"/>
      <c r="II48" s="40"/>
      <c r="IJ48" s="40"/>
      <c r="IK48" s="40"/>
      <c r="IL48" s="40"/>
      <c r="IM48" s="40"/>
      <c r="IN48" s="40"/>
      <c r="IO48" s="40"/>
      <c r="IP48" s="40"/>
      <c r="IQ48" s="40"/>
      <c r="IR48" s="40"/>
      <c r="IS48" s="40"/>
      <c r="IT48" s="40"/>
      <c r="IU48" s="40"/>
      <c r="IV48" s="40"/>
    </row>
    <row r="49" customFormat="false" ht="12.85" hidden="false" customHeight="false" outlineLevel="0" collapsed="false"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  <c r="CL49" s="40"/>
      <c r="CM49" s="40"/>
      <c r="CN49" s="40"/>
      <c r="CO49" s="40"/>
      <c r="CP49" s="40"/>
      <c r="CQ49" s="40"/>
      <c r="CR49" s="40"/>
      <c r="CS49" s="40"/>
      <c r="CT49" s="40"/>
      <c r="CU49" s="40"/>
      <c r="CV49" s="40"/>
      <c r="CW49" s="40"/>
      <c r="CX49" s="40"/>
      <c r="CY49" s="40"/>
      <c r="CZ49" s="40"/>
      <c r="DA49" s="40"/>
      <c r="DB49" s="40"/>
      <c r="DC49" s="40"/>
      <c r="DD49" s="40"/>
      <c r="DE49" s="40"/>
      <c r="DF49" s="40"/>
      <c r="DG49" s="40"/>
      <c r="DH49" s="40"/>
      <c r="DI49" s="40"/>
      <c r="DJ49" s="40"/>
      <c r="DK49" s="40"/>
      <c r="DL49" s="40"/>
      <c r="DM49" s="40"/>
      <c r="DN49" s="40"/>
      <c r="DO49" s="40"/>
      <c r="DP49" s="40"/>
      <c r="DQ49" s="40"/>
      <c r="DR49" s="40"/>
      <c r="DS49" s="40"/>
      <c r="DT49" s="40"/>
      <c r="DU49" s="40"/>
      <c r="DV49" s="40"/>
      <c r="DW49" s="40"/>
      <c r="DX49" s="40"/>
      <c r="DY49" s="40"/>
      <c r="DZ49" s="40"/>
      <c r="EA49" s="40"/>
      <c r="EB49" s="40"/>
      <c r="EC49" s="40"/>
      <c r="ED49" s="40"/>
      <c r="EE49" s="40"/>
      <c r="EF49" s="40"/>
      <c r="EG49" s="40"/>
      <c r="EH49" s="40"/>
      <c r="EI49" s="40"/>
      <c r="EJ49" s="40"/>
      <c r="EK49" s="40"/>
      <c r="EL49" s="40"/>
      <c r="EM49" s="40"/>
      <c r="EN49" s="40"/>
      <c r="EO49" s="40"/>
      <c r="EP49" s="40"/>
      <c r="EQ49" s="40"/>
      <c r="ER49" s="40"/>
      <c r="ES49" s="40"/>
      <c r="ET49" s="40"/>
      <c r="EU49" s="40"/>
      <c r="EV49" s="40"/>
      <c r="EW49" s="40"/>
      <c r="EX49" s="40"/>
      <c r="EY49" s="40"/>
      <c r="EZ49" s="40"/>
      <c r="FA49" s="40"/>
      <c r="FB49" s="40"/>
      <c r="FC49" s="40"/>
      <c r="FD49" s="40"/>
      <c r="FE49" s="40"/>
      <c r="FF49" s="40"/>
      <c r="FG49" s="40"/>
      <c r="FH49" s="40"/>
      <c r="FI49" s="40"/>
      <c r="FJ49" s="40"/>
      <c r="FK49" s="40"/>
      <c r="FL49" s="40"/>
      <c r="FM49" s="40"/>
      <c r="FN49" s="40"/>
      <c r="FO49" s="40"/>
      <c r="FP49" s="40"/>
      <c r="FQ49" s="40"/>
      <c r="FR49" s="40"/>
      <c r="FS49" s="40"/>
      <c r="FT49" s="40"/>
      <c r="FU49" s="40"/>
      <c r="FV49" s="40"/>
      <c r="FW49" s="40"/>
      <c r="FX49" s="40"/>
      <c r="FY49" s="40"/>
      <c r="FZ49" s="40"/>
      <c r="GA49" s="40"/>
      <c r="GB49" s="40"/>
      <c r="GC49" s="40"/>
      <c r="GD49" s="40"/>
      <c r="GE49" s="40"/>
      <c r="GF49" s="40"/>
      <c r="GG49" s="40"/>
      <c r="GH49" s="40"/>
      <c r="GI49" s="40"/>
      <c r="GJ49" s="40"/>
      <c r="GK49" s="40"/>
      <c r="GL49" s="40"/>
      <c r="GM49" s="40"/>
      <c r="GN49" s="40"/>
      <c r="GO49" s="40"/>
      <c r="GP49" s="40"/>
      <c r="GQ49" s="40"/>
      <c r="GR49" s="40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  <c r="HP49" s="40"/>
      <c r="HQ49" s="40"/>
      <c r="HR49" s="40"/>
      <c r="HS49" s="40"/>
      <c r="HT49" s="40"/>
      <c r="HU49" s="40"/>
      <c r="HV49" s="40"/>
      <c r="HW49" s="40"/>
      <c r="HX49" s="40"/>
      <c r="HY49" s="40"/>
      <c r="HZ49" s="40"/>
      <c r="IA49" s="40"/>
      <c r="IB49" s="40"/>
      <c r="IC49" s="40"/>
      <c r="ID49" s="40"/>
      <c r="IE49" s="40"/>
      <c r="IF49" s="40"/>
      <c r="IG49" s="40"/>
      <c r="IH49" s="40"/>
      <c r="II49" s="40"/>
      <c r="IJ49" s="40"/>
      <c r="IK49" s="40"/>
      <c r="IL49" s="40"/>
      <c r="IM49" s="40"/>
      <c r="IN49" s="40"/>
      <c r="IO49" s="40"/>
      <c r="IP49" s="40"/>
      <c r="IQ49" s="40"/>
      <c r="IR49" s="40"/>
      <c r="IS49" s="40"/>
      <c r="IT49" s="40"/>
      <c r="IU49" s="40"/>
      <c r="IV49" s="40"/>
    </row>
    <row r="50" customFormat="false" ht="12.85" hidden="false" customHeight="false" outlineLevel="0" collapsed="false">
      <c r="A50" s="39" t="s">
        <v>74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  <c r="CL50" s="40"/>
      <c r="CM50" s="40"/>
      <c r="CN50" s="40"/>
      <c r="CO50" s="40"/>
      <c r="CP50" s="40"/>
      <c r="CQ50" s="40"/>
      <c r="CR50" s="40"/>
      <c r="CS50" s="40"/>
      <c r="CT50" s="40"/>
      <c r="CU50" s="40"/>
      <c r="CV50" s="40"/>
      <c r="CW50" s="40"/>
      <c r="CX50" s="40"/>
      <c r="CY50" s="40"/>
      <c r="CZ50" s="40"/>
      <c r="DA50" s="40"/>
      <c r="DB50" s="40"/>
      <c r="DC50" s="40"/>
      <c r="DD50" s="40"/>
      <c r="DE50" s="40"/>
      <c r="DF50" s="40"/>
      <c r="DG50" s="40"/>
      <c r="DH50" s="40"/>
      <c r="DI50" s="40"/>
      <c r="DJ50" s="40"/>
      <c r="DK50" s="40"/>
      <c r="DL50" s="40"/>
      <c r="DM50" s="40"/>
      <c r="DN50" s="40"/>
      <c r="DO50" s="40"/>
      <c r="DP50" s="40"/>
      <c r="DQ50" s="40"/>
      <c r="DR50" s="40"/>
      <c r="DS50" s="40"/>
      <c r="DT50" s="40"/>
      <c r="DU50" s="40"/>
      <c r="DV50" s="40"/>
      <c r="DW50" s="40"/>
      <c r="DX50" s="40"/>
      <c r="DY50" s="40"/>
      <c r="DZ50" s="40"/>
      <c r="EA50" s="40"/>
      <c r="EB50" s="40"/>
      <c r="EC50" s="40"/>
      <c r="ED50" s="40"/>
      <c r="EE50" s="40"/>
      <c r="EF50" s="40"/>
      <c r="EG50" s="40"/>
      <c r="EH50" s="40"/>
      <c r="EI50" s="40"/>
      <c r="EJ50" s="40"/>
      <c r="EK50" s="40"/>
      <c r="EL50" s="40"/>
      <c r="EM50" s="40"/>
      <c r="EN50" s="40"/>
      <c r="EO50" s="40"/>
      <c r="EP50" s="40"/>
      <c r="EQ50" s="40"/>
      <c r="ER50" s="40"/>
      <c r="ES50" s="40"/>
      <c r="ET50" s="40"/>
      <c r="EU50" s="40"/>
      <c r="EV50" s="40"/>
      <c r="EW50" s="40"/>
      <c r="EX50" s="40"/>
      <c r="EY50" s="40"/>
      <c r="EZ50" s="40"/>
      <c r="FA50" s="40"/>
      <c r="FB50" s="40"/>
      <c r="FC50" s="40"/>
      <c r="FD50" s="40"/>
      <c r="FE50" s="40"/>
      <c r="FF50" s="40"/>
      <c r="FG50" s="40"/>
      <c r="FH50" s="40"/>
      <c r="FI50" s="40"/>
      <c r="FJ50" s="40"/>
      <c r="FK50" s="40"/>
      <c r="FL50" s="40"/>
      <c r="FM50" s="40"/>
      <c r="FN50" s="40"/>
      <c r="FO50" s="40"/>
      <c r="FP50" s="40"/>
      <c r="FQ50" s="40"/>
      <c r="FR50" s="40"/>
      <c r="FS50" s="40"/>
      <c r="FT50" s="40"/>
      <c r="FU50" s="40"/>
      <c r="FV50" s="40"/>
      <c r="FW50" s="40"/>
      <c r="FX50" s="40"/>
      <c r="FY50" s="40"/>
      <c r="FZ50" s="40"/>
      <c r="GA50" s="40"/>
      <c r="GB50" s="40"/>
      <c r="GC50" s="40"/>
      <c r="GD50" s="40"/>
      <c r="GE50" s="40"/>
      <c r="GF50" s="40"/>
      <c r="GG50" s="40"/>
      <c r="GH50" s="40"/>
      <c r="GI50" s="40"/>
      <c r="GJ50" s="40"/>
      <c r="GK50" s="40"/>
      <c r="GL50" s="40"/>
      <c r="GM50" s="40"/>
      <c r="GN50" s="40"/>
      <c r="GO50" s="40"/>
      <c r="GP50" s="40"/>
      <c r="GQ50" s="40"/>
      <c r="GR50" s="40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  <c r="HP50" s="40"/>
      <c r="HQ50" s="40"/>
      <c r="HR50" s="40"/>
      <c r="HS50" s="40"/>
      <c r="HT50" s="40"/>
      <c r="HU50" s="40"/>
      <c r="HV50" s="40"/>
      <c r="HW50" s="40"/>
      <c r="HX50" s="40"/>
      <c r="HY50" s="40"/>
      <c r="HZ50" s="40"/>
      <c r="IA50" s="40"/>
      <c r="IB50" s="40"/>
      <c r="IC50" s="40"/>
      <c r="ID50" s="40"/>
      <c r="IE50" s="40"/>
      <c r="IF50" s="40"/>
      <c r="IG50" s="40"/>
      <c r="IH50" s="40"/>
      <c r="II50" s="40"/>
      <c r="IJ50" s="40"/>
      <c r="IK50" s="40"/>
      <c r="IL50" s="40"/>
      <c r="IM50" s="40"/>
      <c r="IN50" s="40"/>
      <c r="IO50" s="40"/>
      <c r="IP50" s="40"/>
      <c r="IQ50" s="40"/>
      <c r="IR50" s="40"/>
      <c r="IS50" s="40"/>
      <c r="IT50" s="40"/>
      <c r="IU50" s="40"/>
      <c r="IV50" s="40"/>
    </row>
    <row r="51" customFormat="false" ht="16.4" hidden="false" customHeight="false" outlineLevel="0" collapsed="false">
      <c r="A51" s="41" t="s">
        <v>4</v>
      </c>
      <c r="B51" s="42" t="s">
        <v>38</v>
      </c>
      <c r="C51" s="42" t="s">
        <v>39</v>
      </c>
      <c r="D51" s="42" t="s">
        <v>40</v>
      </c>
      <c r="E51" s="42" t="s">
        <v>41</v>
      </c>
      <c r="F51" s="42" t="s">
        <v>42</v>
      </c>
      <c r="G51" s="42" t="s">
        <v>43</v>
      </c>
      <c r="H51" s="42" t="s">
        <v>44</v>
      </c>
      <c r="I51" s="42" t="s">
        <v>45</v>
      </c>
      <c r="J51" s="42" t="s">
        <v>46</v>
      </c>
      <c r="K51" s="42" t="s">
        <v>47</v>
      </c>
      <c r="L51" s="42" t="s">
        <v>48</v>
      </c>
      <c r="M51" s="42" t="s">
        <v>49</v>
      </c>
      <c r="N51" s="43" t="s">
        <v>50</v>
      </c>
      <c r="O51" s="43" t="s">
        <v>51</v>
      </c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40"/>
      <c r="CS51" s="40"/>
      <c r="CT51" s="40"/>
      <c r="CU51" s="40"/>
      <c r="CV51" s="40"/>
      <c r="CW51" s="40"/>
      <c r="CX51" s="40"/>
      <c r="CY51" s="40"/>
      <c r="CZ51" s="40"/>
      <c r="DA51" s="40"/>
      <c r="DB51" s="40"/>
      <c r="DC51" s="40"/>
      <c r="DD51" s="40"/>
      <c r="DE51" s="40"/>
      <c r="DF51" s="40"/>
      <c r="DG51" s="40"/>
      <c r="DH51" s="40"/>
      <c r="DI51" s="40"/>
      <c r="DJ51" s="40"/>
      <c r="DK51" s="40"/>
      <c r="DL51" s="40"/>
      <c r="DM51" s="40"/>
      <c r="DN51" s="40"/>
      <c r="DO51" s="40"/>
      <c r="DP51" s="40"/>
      <c r="DQ51" s="40"/>
      <c r="DR51" s="40"/>
      <c r="DS51" s="40"/>
      <c r="DT51" s="40"/>
      <c r="DU51" s="40"/>
      <c r="DV51" s="40"/>
      <c r="DW51" s="40"/>
      <c r="DX51" s="40"/>
      <c r="DY51" s="40"/>
      <c r="DZ51" s="40"/>
      <c r="EA51" s="40"/>
      <c r="EB51" s="40"/>
      <c r="EC51" s="40"/>
      <c r="ED51" s="40"/>
      <c r="EE51" s="40"/>
      <c r="EF51" s="40"/>
      <c r="EG51" s="40"/>
      <c r="EH51" s="40"/>
      <c r="EI51" s="40"/>
      <c r="EJ51" s="40"/>
      <c r="EK51" s="40"/>
      <c r="EL51" s="40"/>
      <c r="EM51" s="40"/>
      <c r="EN51" s="40"/>
      <c r="EO51" s="40"/>
      <c r="EP51" s="40"/>
      <c r="EQ51" s="40"/>
      <c r="ER51" s="40"/>
      <c r="ES51" s="40"/>
      <c r="ET51" s="40"/>
      <c r="EU51" s="40"/>
      <c r="EV51" s="40"/>
      <c r="EW51" s="40"/>
      <c r="EX51" s="40"/>
      <c r="EY51" s="40"/>
      <c r="EZ51" s="40"/>
      <c r="FA51" s="40"/>
      <c r="FB51" s="40"/>
      <c r="FC51" s="40"/>
      <c r="FD51" s="40"/>
      <c r="FE51" s="40"/>
      <c r="FF51" s="40"/>
      <c r="FG51" s="40"/>
      <c r="FH51" s="40"/>
      <c r="FI51" s="40"/>
      <c r="FJ51" s="40"/>
      <c r="FK51" s="40"/>
      <c r="FL51" s="40"/>
      <c r="FM51" s="40"/>
      <c r="FN51" s="40"/>
      <c r="FO51" s="40"/>
      <c r="FP51" s="40"/>
      <c r="FQ51" s="40"/>
      <c r="FR51" s="40"/>
      <c r="FS51" s="40"/>
      <c r="FT51" s="40"/>
      <c r="FU51" s="40"/>
      <c r="FV51" s="40"/>
      <c r="FW51" s="40"/>
      <c r="FX51" s="40"/>
      <c r="FY51" s="40"/>
      <c r="FZ51" s="40"/>
      <c r="GA51" s="40"/>
      <c r="GB51" s="40"/>
      <c r="GC51" s="40"/>
      <c r="GD51" s="40"/>
      <c r="GE51" s="40"/>
      <c r="GF51" s="40"/>
      <c r="GG51" s="40"/>
      <c r="GH51" s="40"/>
      <c r="GI51" s="40"/>
      <c r="GJ51" s="40"/>
      <c r="GK51" s="40"/>
      <c r="GL51" s="40"/>
      <c r="GM51" s="40"/>
      <c r="GN51" s="40"/>
      <c r="GO51" s="40"/>
      <c r="GP51" s="40"/>
      <c r="GQ51" s="40"/>
      <c r="GR51" s="40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  <c r="HP51" s="40"/>
      <c r="HQ51" s="40"/>
      <c r="HR51" s="40"/>
      <c r="HS51" s="40"/>
      <c r="HT51" s="40"/>
      <c r="HU51" s="40"/>
      <c r="HV51" s="40"/>
      <c r="HW51" s="40"/>
      <c r="HX51" s="40"/>
      <c r="HY51" s="40"/>
      <c r="HZ51" s="40"/>
      <c r="IA51" s="40"/>
      <c r="IB51" s="40"/>
      <c r="IC51" s="40"/>
      <c r="ID51" s="40"/>
      <c r="IE51" s="40"/>
      <c r="IF51" s="40"/>
      <c r="IG51" s="40"/>
      <c r="IH51" s="40"/>
      <c r="II51" s="40"/>
      <c r="IJ51" s="40"/>
      <c r="IK51" s="40"/>
      <c r="IL51" s="40"/>
      <c r="IM51" s="40"/>
      <c r="IN51" s="40"/>
      <c r="IO51" s="40"/>
      <c r="IP51" s="40"/>
      <c r="IQ51" s="40"/>
      <c r="IR51" s="40"/>
      <c r="IS51" s="40"/>
      <c r="IT51" s="40"/>
      <c r="IU51" s="40"/>
      <c r="IV51" s="40"/>
    </row>
    <row r="52" customFormat="false" ht="16.4" hidden="false" customHeight="false" outlineLevel="0" collapsed="false">
      <c r="A52" s="41"/>
      <c r="B52" s="44" t="s">
        <v>52</v>
      </c>
      <c r="C52" s="44" t="s">
        <v>52</v>
      </c>
      <c r="D52" s="44" t="s">
        <v>52</v>
      </c>
      <c r="E52" s="44" t="s">
        <v>52</v>
      </c>
      <c r="F52" s="45" t="s">
        <v>53</v>
      </c>
      <c r="G52" s="44" t="s">
        <v>19</v>
      </c>
      <c r="H52" s="45" t="s">
        <v>54</v>
      </c>
      <c r="I52" s="45" t="s">
        <v>55</v>
      </c>
      <c r="J52" s="45" t="s">
        <v>55</v>
      </c>
      <c r="K52" s="44" t="s">
        <v>52</v>
      </c>
      <c r="L52" s="45" t="s">
        <v>54</v>
      </c>
      <c r="M52" s="45" t="s">
        <v>55</v>
      </c>
      <c r="N52" s="46" t="s">
        <v>52</v>
      </c>
      <c r="O52" s="44" t="s">
        <v>52</v>
      </c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40"/>
      <c r="CS52" s="40"/>
      <c r="CT52" s="40"/>
      <c r="CU52" s="40"/>
      <c r="CV52" s="40"/>
      <c r="CW52" s="40"/>
      <c r="CX52" s="40"/>
      <c r="CY52" s="40"/>
      <c r="CZ52" s="40"/>
      <c r="DA52" s="40"/>
      <c r="DB52" s="40"/>
      <c r="DC52" s="40"/>
      <c r="DD52" s="40"/>
      <c r="DE52" s="40"/>
      <c r="DF52" s="40"/>
      <c r="DG52" s="40"/>
      <c r="DH52" s="40"/>
      <c r="DI52" s="40"/>
      <c r="DJ52" s="40"/>
      <c r="DK52" s="40"/>
      <c r="DL52" s="40"/>
      <c r="DM52" s="40"/>
      <c r="DN52" s="40"/>
      <c r="DO52" s="40"/>
      <c r="DP52" s="40"/>
      <c r="DQ52" s="40"/>
      <c r="DR52" s="40"/>
      <c r="DS52" s="40"/>
      <c r="DT52" s="40"/>
      <c r="DU52" s="40"/>
      <c r="DV52" s="40"/>
      <c r="DW52" s="40"/>
      <c r="DX52" s="40"/>
      <c r="DY52" s="40"/>
      <c r="DZ52" s="40"/>
      <c r="EA52" s="40"/>
      <c r="EB52" s="40"/>
      <c r="EC52" s="40"/>
      <c r="ED52" s="40"/>
      <c r="EE52" s="40"/>
      <c r="EF52" s="40"/>
      <c r="EG52" s="40"/>
      <c r="EH52" s="40"/>
      <c r="EI52" s="40"/>
      <c r="EJ52" s="40"/>
      <c r="EK52" s="40"/>
      <c r="EL52" s="40"/>
      <c r="EM52" s="40"/>
      <c r="EN52" s="40"/>
      <c r="EO52" s="40"/>
      <c r="EP52" s="40"/>
      <c r="EQ52" s="40"/>
      <c r="ER52" s="40"/>
      <c r="ES52" s="40"/>
      <c r="ET52" s="40"/>
      <c r="EU52" s="40"/>
      <c r="EV52" s="40"/>
      <c r="EW52" s="40"/>
      <c r="EX52" s="40"/>
      <c r="EY52" s="40"/>
      <c r="EZ52" s="40"/>
      <c r="FA52" s="40"/>
      <c r="FB52" s="40"/>
      <c r="FC52" s="40"/>
      <c r="FD52" s="40"/>
      <c r="FE52" s="40"/>
      <c r="FF52" s="40"/>
      <c r="FG52" s="40"/>
      <c r="FH52" s="40"/>
      <c r="FI52" s="40"/>
      <c r="FJ52" s="40"/>
      <c r="FK52" s="40"/>
      <c r="FL52" s="40"/>
      <c r="FM52" s="40"/>
      <c r="FN52" s="40"/>
      <c r="FO52" s="40"/>
      <c r="FP52" s="40"/>
      <c r="FQ52" s="40"/>
      <c r="FR52" s="40"/>
      <c r="FS52" s="40"/>
      <c r="FT52" s="40"/>
      <c r="FU52" s="40"/>
      <c r="FV52" s="40"/>
      <c r="FW52" s="40"/>
      <c r="FX52" s="40"/>
      <c r="FY52" s="40"/>
      <c r="FZ52" s="40"/>
      <c r="GA52" s="40"/>
      <c r="GB52" s="40"/>
      <c r="GC52" s="40"/>
      <c r="GD52" s="40"/>
      <c r="GE52" s="40"/>
      <c r="GF52" s="40"/>
      <c r="GG52" s="40"/>
      <c r="GH52" s="40"/>
      <c r="GI52" s="40"/>
      <c r="GJ52" s="40"/>
      <c r="GK52" s="40"/>
      <c r="GL52" s="40"/>
      <c r="GM52" s="40"/>
      <c r="GN52" s="40"/>
      <c r="GO52" s="40"/>
      <c r="GP52" s="40"/>
      <c r="GQ52" s="40"/>
      <c r="GR52" s="40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  <c r="HP52" s="40"/>
      <c r="HQ52" s="40"/>
      <c r="HR52" s="40"/>
      <c r="HS52" s="40"/>
      <c r="HT52" s="40"/>
      <c r="HU52" s="40"/>
      <c r="HV52" s="40"/>
      <c r="HW52" s="40"/>
      <c r="HX52" s="40"/>
      <c r="HY52" s="40"/>
      <c r="HZ52" s="40"/>
      <c r="IA52" s="40"/>
      <c r="IB52" s="40"/>
      <c r="IC52" s="40"/>
      <c r="ID52" s="40"/>
      <c r="IE52" s="40"/>
      <c r="IF52" s="40"/>
      <c r="IG52" s="40"/>
      <c r="IH52" s="40"/>
      <c r="II52" s="40"/>
      <c r="IJ52" s="40"/>
      <c r="IK52" s="40"/>
      <c r="IL52" s="40"/>
      <c r="IM52" s="40"/>
      <c r="IN52" s="40"/>
      <c r="IO52" s="40"/>
      <c r="IP52" s="40"/>
      <c r="IQ52" s="40"/>
      <c r="IR52" s="40"/>
      <c r="IS52" s="40"/>
      <c r="IT52" s="40"/>
      <c r="IU52" s="40"/>
      <c r="IV52" s="40"/>
    </row>
    <row r="53" customFormat="false" ht="12.85" hidden="false" customHeight="false" outlineLevel="0" collapsed="false">
      <c r="A53" s="47" t="s">
        <v>75</v>
      </c>
      <c r="B53" s="48" t="n">
        <v>5</v>
      </c>
      <c r="C53" s="48" t="n">
        <v>3.2</v>
      </c>
      <c r="D53" s="48" t="n">
        <v>0.44</v>
      </c>
      <c r="E53" s="48" t="n">
        <v>0.7</v>
      </c>
      <c r="F53" s="48" t="n">
        <v>6.16</v>
      </c>
      <c r="G53" s="48" t="n">
        <v>4.84</v>
      </c>
      <c r="H53" s="48" t="n">
        <v>22.8</v>
      </c>
      <c r="I53" s="48" t="n">
        <v>9.1</v>
      </c>
      <c r="J53" s="48" t="n">
        <v>5.61</v>
      </c>
      <c r="K53" s="48" t="n">
        <v>1.92</v>
      </c>
      <c r="L53" s="48" t="n">
        <v>5.95</v>
      </c>
      <c r="M53" s="48" t="n">
        <v>2.99</v>
      </c>
      <c r="N53" s="48" t="n">
        <v>0.98</v>
      </c>
      <c r="O53" s="49" t="n">
        <v>1.21</v>
      </c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  <c r="FH53" s="40"/>
      <c r="FI53" s="40"/>
      <c r="FJ53" s="40"/>
      <c r="FK53" s="40"/>
      <c r="FL53" s="40"/>
      <c r="FM53" s="40"/>
      <c r="FN53" s="40"/>
      <c r="FO53" s="40"/>
      <c r="FP53" s="40"/>
      <c r="FQ53" s="40"/>
      <c r="FR53" s="40"/>
      <c r="FS53" s="40"/>
      <c r="FT53" s="40"/>
      <c r="FU53" s="40"/>
      <c r="FV53" s="40"/>
      <c r="FW53" s="40"/>
      <c r="FX53" s="40"/>
      <c r="FY53" s="40"/>
      <c r="FZ53" s="40"/>
      <c r="GA53" s="40"/>
      <c r="GB53" s="40"/>
      <c r="GC53" s="40"/>
      <c r="GD53" s="40"/>
      <c r="GE53" s="40"/>
      <c r="GF53" s="40"/>
      <c r="GG53" s="40"/>
      <c r="GH53" s="40"/>
      <c r="GI53" s="40"/>
      <c r="GJ53" s="40"/>
      <c r="GK53" s="40"/>
      <c r="GL53" s="40"/>
      <c r="GM53" s="40"/>
      <c r="GN53" s="40"/>
      <c r="GO53" s="40"/>
      <c r="GP53" s="40"/>
      <c r="GQ53" s="40"/>
      <c r="GR53" s="40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  <c r="HP53" s="40"/>
      <c r="HQ53" s="40"/>
      <c r="HR53" s="40"/>
      <c r="HS53" s="40"/>
      <c r="HT53" s="40"/>
      <c r="HU53" s="40"/>
      <c r="HV53" s="40"/>
      <c r="HW53" s="40"/>
      <c r="HX53" s="40"/>
      <c r="HY53" s="40"/>
      <c r="HZ53" s="40"/>
      <c r="IA53" s="40"/>
      <c r="IB53" s="40"/>
      <c r="IC53" s="40"/>
      <c r="ID53" s="40"/>
      <c r="IE53" s="40"/>
      <c r="IF53" s="40"/>
      <c r="IG53" s="40"/>
      <c r="IH53" s="40"/>
      <c r="II53" s="40"/>
      <c r="IJ53" s="40"/>
      <c r="IK53" s="40"/>
      <c r="IL53" s="40"/>
      <c r="IM53" s="40"/>
      <c r="IN53" s="40"/>
      <c r="IO53" s="40"/>
      <c r="IP53" s="40"/>
      <c r="IQ53" s="40"/>
      <c r="IR53" s="40"/>
      <c r="IS53" s="40"/>
      <c r="IT53" s="40"/>
      <c r="IU53" s="40"/>
      <c r="IV53" s="40"/>
    </row>
    <row r="54" customFormat="false" ht="12.85" hidden="false" customHeight="false" outlineLevel="0" collapsed="false">
      <c r="A54" s="47" t="s">
        <v>76</v>
      </c>
      <c r="B54" s="48" t="n">
        <v>6.5</v>
      </c>
      <c r="C54" s="48" t="n">
        <v>3.6</v>
      </c>
      <c r="D54" s="48" t="n">
        <v>0.44</v>
      </c>
      <c r="E54" s="48" t="n">
        <v>0.72</v>
      </c>
      <c r="F54" s="48" t="n">
        <v>7.51</v>
      </c>
      <c r="G54" s="48" t="n">
        <v>5.9</v>
      </c>
      <c r="H54" s="48" t="n">
        <v>48.8</v>
      </c>
      <c r="I54" s="48" t="n">
        <v>15</v>
      </c>
      <c r="J54" s="48" t="n">
        <v>9.02</v>
      </c>
      <c r="K54" s="48" t="n">
        <v>2.55</v>
      </c>
      <c r="L54" s="48" t="n">
        <v>9.35</v>
      </c>
      <c r="M54" s="48" t="n">
        <v>4.06</v>
      </c>
      <c r="N54" s="48" t="n">
        <v>1.12</v>
      </c>
      <c r="O54" s="49" t="n">
        <v>1.29</v>
      </c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40"/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40"/>
      <c r="DD54" s="40"/>
      <c r="DE54" s="40"/>
      <c r="DF54" s="40"/>
      <c r="DG54" s="40"/>
      <c r="DH54" s="40"/>
      <c r="DI54" s="40"/>
      <c r="DJ54" s="40"/>
      <c r="DK54" s="40"/>
      <c r="DL54" s="40"/>
      <c r="DM54" s="40"/>
      <c r="DN54" s="40"/>
      <c r="DO54" s="40"/>
      <c r="DP54" s="40"/>
      <c r="DQ54" s="40"/>
      <c r="DR54" s="40"/>
      <c r="DS54" s="40"/>
      <c r="DT54" s="40"/>
      <c r="DU54" s="40"/>
      <c r="DV54" s="40"/>
      <c r="DW54" s="40"/>
      <c r="DX54" s="40"/>
      <c r="DY54" s="40"/>
      <c r="DZ54" s="40"/>
      <c r="EA54" s="40"/>
      <c r="EB54" s="40"/>
      <c r="EC54" s="40"/>
      <c r="ED54" s="40"/>
      <c r="EE54" s="40"/>
      <c r="EF54" s="40"/>
      <c r="EG54" s="40"/>
      <c r="EH54" s="40"/>
      <c r="EI54" s="40"/>
      <c r="EJ54" s="40"/>
      <c r="EK54" s="40"/>
      <c r="EL54" s="40"/>
      <c r="EM54" s="40"/>
      <c r="EN54" s="40"/>
      <c r="EO54" s="40"/>
      <c r="EP54" s="40"/>
      <c r="EQ54" s="40"/>
      <c r="ER54" s="40"/>
      <c r="ES54" s="40"/>
      <c r="ET54" s="40"/>
      <c r="EU54" s="40"/>
      <c r="EV54" s="40"/>
      <c r="EW54" s="40"/>
      <c r="EX54" s="40"/>
      <c r="EY54" s="40"/>
      <c r="EZ54" s="40"/>
      <c r="FA54" s="40"/>
      <c r="FB54" s="40"/>
      <c r="FC54" s="40"/>
      <c r="FD54" s="40"/>
      <c r="FE54" s="40"/>
      <c r="FF54" s="40"/>
      <c r="FG54" s="40"/>
      <c r="FH54" s="40"/>
      <c r="FI54" s="40"/>
      <c r="FJ54" s="40"/>
      <c r="FK54" s="40"/>
      <c r="FL54" s="40"/>
      <c r="FM54" s="40"/>
      <c r="FN54" s="40"/>
      <c r="FO54" s="40"/>
      <c r="FP54" s="40"/>
      <c r="FQ54" s="40"/>
      <c r="FR54" s="40"/>
      <c r="FS54" s="40"/>
      <c r="FT54" s="40"/>
      <c r="FU54" s="40"/>
      <c r="FV54" s="40"/>
      <c r="FW54" s="40"/>
      <c r="FX54" s="40"/>
      <c r="FY54" s="40"/>
      <c r="FZ54" s="40"/>
      <c r="GA54" s="40"/>
      <c r="GB54" s="40"/>
      <c r="GC54" s="40"/>
      <c r="GD54" s="40"/>
      <c r="GE54" s="40"/>
      <c r="GF54" s="40"/>
      <c r="GG54" s="40"/>
      <c r="GH54" s="40"/>
      <c r="GI54" s="40"/>
      <c r="GJ54" s="40"/>
      <c r="GK54" s="40"/>
      <c r="GL54" s="40"/>
      <c r="GM54" s="40"/>
      <c r="GN54" s="40"/>
      <c r="GO54" s="40"/>
      <c r="GP54" s="40"/>
      <c r="GQ54" s="40"/>
      <c r="GR54" s="40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  <c r="HP54" s="40"/>
      <c r="HQ54" s="40"/>
      <c r="HR54" s="40"/>
      <c r="HS54" s="40"/>
      <c r="HT54" s="40"/>
      <c r="HU54" s="40"/>
      <c r="HV54" s="40"/>
      <c r="HW54" s="40"/>
      <c r="HX54" s="40"/>
      <c r="HY54" s="40"/>
      <c r="HZ54" s="40"/>
      <c r="IA54" s="40"/>
      <c r="IB54" s="40"/>
      <c r="IC54" s="40"/>
      <c r="ID54" s="40"/>
      <c r="IE54" s="40"/>
      <c r="IF54" s="40"/>
      <c r="IG54" s="40"/>
      <c r="IH54" s="40"/>
      <c r="II54" s="40"/>
      <c r="IJ54" s="40"/>
      <c r="IK54" s="40"/>
      <c r="IL54" s="40"/>
      <c r="IM54" s="40"/>
      <c r="IN54" s="40"/>
      <c r="IO54" s="40"/>
      <c r="IP54" s="40"/>
      <c r="IQ54" s="40"/>
      <c r="IR54" s="40"/>
      <c r="IS54" s="40"/>
      <c r="IT54" s="40"/>
      <c r="IU54" s="40"/>
      <c r="IV54" s="40"/>
    </row>
    <row r="55" customFormat="false" ht="12.85" hidden="false" customHeight="false" outlineLevel="0" collapsed="false">
      <c r="A55" s="47" t="s">
        <v>77</v>
      </c>
      <c r="B55" s="48" t="n">
        <v>8</v>
      </c>
      <c r="C55" s="48" t="n">
        <v>4</v>
      </c>
      <c r="D55" s="48" t="n">
        <v>0.45</v>
      </c>
      <c r="E55" s="48" t="n">
        <v>0.74</v>
      </c>
      <c r="F55" s="48" t="n">
        <v>8.98</v>
      </c>
      <c r="G55" s="48" t="n">
        <v>7.05</v>
      </c>
      <c r="H55" s="48" t="n">
        <v>89.8</v>
      </c>
      <c r="I55" s="48" t="n">
        <v>22.5</v>
      </c>
      <c r="J55" s="48" t="n">
        <v>13.3</v>
      </c>
      <c r="K55" s="48" t="n">
        <v>3.16</v>
      </c>
      <c r="L55" s="48" t="n">
        <v>13.9</v>
      </c>
      <c r="M55" s="48" t="n">
        <v>5.31</v>
      </c>
      <c r="N55" s="48" t="n">
        <v>1.24</v>
      </c>
      <c r="O55" s="49" t="n">
        <v>1.38</v>
      </c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0"/>
      <c r="FM55" s="40"/>
      <c r="FN55" s="40"/>
      <c r="FO55" s="40"/>
      <c r="FP55" s="40"/>
      <c r="FQ55" s="40"/>
      <c r="FR55" s="40"/>
      <c r="FS55" s="40"/>
      <c r="FT55" s="40"/>
      <c r="FU55" s="40"/>
      <c r="FV55" s="40"/>
      <c r="FW55" s="40"/>
      <c r="FX55" s="40"/>
      <c r="FY55" s="40"/>
      <c r="FZ55" s="40"/>
      <c r="GA55" s="40"/>
      <c r="GB55" s="40"/>
      <c r="GC55" s="40"/>
      <c r="GD55" s="40"/>
      <c r="GE55" s="40"/>
      <c r="GF55" s="40"/>
      <c r="GG55" s="40"/>
      <c r="GH55" s="40"/>
      <c r="GI55" s="40"/>
      <c r="GJ55" s="40"/>
      <c r="GK55" s="40"/>
      <c r="GL55" s="40"/>
      <c r="GM55" s="40"/>
      <c r="GN55" s="40"/>
      <c r="GO55" s="40"/>
      <c r="GP55" s="40"/>
      <c r="GQ55" s="40"/>
      <c r="GR55" s="40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  <c r="HP55" s="40"/>
      <c r="HQ55" s="40"/>
      <c r="HR55" s="40"/>
      <c r="HS55" s="40"/>
      <c r="HT55" s="40"/>
      <c r="HU55" s="40"/>
      <c r="HV55" s="40"/>
      <c r="HW55" s="40"/>
      <c r="HX55" s="40"/>
      <c r="HY55" s="40"/>
      <c r="HZ55" s="40"/>
      <c r="IA55" s="40"/>
      <c r="IB55" s="40"/>
      <c r="IC55" s="40"/>
      <c r="ID55" s="40"/>
      <c r="IE55" s="40"/>
      <c r="IF55" s="40"/>
      <c r="IG55" s="40"/>
      <c r="IH55" s="40"/>
      <c r="II55" s="40"/>
      <c r="IJ55" s="40"/>
      <c r="IK55" s="40"/>
      <c r="IL55" s="40"/>
      <c r="IM55" s="40"/>
      <c r="IN55" s="40"/>
      <c r="IO55" s="40"/>
      <c r="IP55" s="40"/>
      <c r="IQ55" s="40"/>
      <c r="IR55" s="40"/>
      <c r="IS55" s="40"/>
      <c r="IT55" s="40"/>
      <c r="IU55" s="40"/>
      <c r="IV55" s="40"/>
    </row>
    <row r="56" customFormat="false" ht="12.85" hidden="false" customHeight="false" outlineLevel="0" collapsed="false">
      <c r="A56" s="47" t="s">
        <v>78</v>
      </c>
      <c r="B56" s="48" t="n">
        <v>10</v>
      </c>
      <c r="C56" s="48" t="n">
        <v>4.6</v>
      </c>
      <c r="D56" s="48" t="n">
        <v>0.45</v>
      </c>
      <c r="E56" s="48" t="n">
        <v>0.76</v>
      </c>
      <c r="F56" s="48" t="n">
        <v>10.9</v>
      </c>
      <c r="G56" s="48" t="n">
        <v>8.59</v>
      </c>
      <c r="H56" s="48" t="n">
        <v>175</v>
      </c>
      <c r="I56" s="48" t="n">
        <v>34.9</v>
      </c>
      <c r="J56" s="48" t="n">
        <v>20.5</v>
      </c>
      <c r="K56" s="48" t="n">
        <v>3.99</v>
      </c>
      <c r="L56" s="48" t="n">
        <v>22.6</v>
      </c>
      <c r="M56" s="48" t="n">
        <v>7.37</v>
      </c>
      <c r="N56" s="48" t="n">
        <v>1.44</v>
      </c>
      <c r="O56" s="49" t="n">
        <v>1.53</v>
      </c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  <c r="FH56" s="40"/>
      <c r="FI56" s="40"/>
      <c r="FJ56" s="40"/>
      <c r="FK56" s="40"/>
      <c r="FL56" s="40"/>
      <c r="FM56" s="40"/>
      <c r="FN56" s="40"/>
      <c r="FO56" s="40"/>
      <c r="FP56" s="40"/>
      <c r="FQ56" s="40"/>
      <c r="FR56" s="40"/>
      <c r="FS56" s="40"/>
      <c r="FT56" s="40"/>
      <c r="FU56" s="40"/>
      <c r="FV56" s="40"/>
      <c r="FW56" s="40"/>
      <c r="FX56" s="40"/>
      <c r="FY56" s="40"/>
      <c r="FZ56" s="40"/>
      <c r="GA56" s="40"/>
      <c r="GB56" s="40"/>
      <c r="GC56" s="40"/>
      <c r="GD56" s="40"/>
      <c r="GE56" s="40"/>
      <c r="GF56" s="40"/>
      <c r="GG56" s="40"/>
      <c r="GH56" s="40"/>
      <c r="GI56" s="40"/>
      <c r="GJ56" s="40"/>
      <c r="GK56" s="40"/>
      <c r="GL56" s="40"/>
      <c r="GM56" s="40"/>
      <c r="GN56" s="40"/>
      <c r="GO56" s="40"/>
      <c r="GP56" s="40"/>
      <c r="GQ56" s="40"/>
      <c r="GR56" s="40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  <c r="HP56" s="40"/>
      <c r="HQ56" s="40"/>
      <c r="HR56" s="40"/>
      <c r="HS56" s="40"/>
      <c r="HT56" s="40"/>
      <c r="HU56" s="40"/>
      <c r="HV56" s="40"/>
      <c r="HW56" s="40"/>
      <c r="HX56" s="40"/>
      <c r="HY56" s="40"/>
      <c r="HZ56" s="40"/>
      <c r="IA56" s="40"/>
      <c r="IB56" s="40"/>
      <c r="IC56" s="40"/>
      <c r="ID56" s="40"/>
      <c r="IE56" s="40"/>
      <c r="IF56" s="40"/>
      <c r="IG56" s="40"/>
      <c r="IH56" s="40"/>
      <c r="II56" s="40"/>
      <c r="IJ56" s="40"/>
      <c r="IK56" s="40"/>
      <c r="IL56" s="40"/>
      <c r="IM56" s="40"/>
      <c r="IN56" s="40"/>
      <c r="IO56" s="40"/>
      <c r="IP56" s="40"/>
      <c r="IQ56" s="40"/>
      <c r="IR56" s="40"/>
      <c r="IS56" s="40"/>
      <c r="IT56" s="40"/>
      <c r="IU56" s="40"/>
      <c r="IV56" s="40"/>
    </row>
    <row r="57" customFormat="false" ht="12.85" hidden="false" customHeight="false" outlineLevel="0" collapsed="false">
      <c r="A57" s="47" t="s">
        <v>79</v>
      </c>
      <c r="B57" s="48" t="n">
        <v>12</v>
      </c>
      <c r="C57" s="48" t="n">
        <v>5.2</v>
      </c>
      <c r="D57" s="48" t="n">
        <v>0.48</v>
      </c>
      <c r="E57" s="48" t="n">
        <v>0.78</v>
      </c>
      <c r="F57" s="48" t="n">
        <v>13.3</v>
      </c>
      <c r="G57" s="48" t="n">
        <v>10.4</v>
      </c>
      <c r="H57" s="48" t="n">
        <v>305</v>
      </c>
      <c r="I57" s="48" t="n">
        <v>50.8</v>
      </c>
      <c r="J57" s="48" t="n">
        <v>29.7</v>
      </c>
      <c r="K57" s="48" t="n">
        <v>4.79</v>
      </c>
      <c r="L57" s="48" t="n">
        <v>34.9</v>
      </c>
      <c r="M57" s="48" t="n">
        <v>9.84</v>
      </c>
      <c r="N57" s="48" t="n">
        <v>1.62</v>
      </c>
      <c r="O57" s="49" t="n">
        <v>1.66</v>
      </c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0"/>
      <c r="DJ57" s="40"/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0"/>
      <c r="ED57" s="40"/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0"/>
      <c r="ER57" s="40"/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  <c r="FF57" s="40"/>
      <c r="FG57" s="40"/>
      <c r="FH57" s="40"/>
      <c r="FI57" s="40"/>
      <c r="FJ57" s="40"/>
      <c r="FK57" s="40"/>
      <c r="FL57" s="40"/>
      <c r="FM57" s="40"/>
      <c r="FN57" s="40"/>
      <c r="FO57" s="40"/>
      <c r="FP57" s="40"/>
      <c r="FQ57" s="40"/>
      <c r="FR57" s="40"/>
      <c r="FS57" s="40"/>
      <c r="FT57" s="40"/>
      <c r="FU57" s="40"/>
      <c r="FV57" s="40"/>
      <c r="FW57" s="40"/>
      <c r="FX57" s="40"/>
      <c r="FY57" s="40"/>
      <c r="FZ57" s="40"/>
      <c r="GA57" s="40"/>
      <c r="GB57" s="40"/>
      <c r="GC57" s="40"/>
      <c r="GD57" s="40"/>
      <c r="GE57" s="40"/>
      <c r="GF57" s="40"/>
      <c r="GG57" s="40"/>
      <c r="GH57" s="40"/>
      <c r="GI57" s="40"/>
      <c r="GJ57" s="40"/>
      <c r="GK57" s="40"/>
      <c r="GL57" s="40"/>
      <c r="GM57" s="40"/>
      <c r="GN57" s="40"/>
      <c r="GO57" s="40"/>
      <c r="GP57" s="40"/>
      <c r="GQ57" s="40"/>
      <c r="GR57" s="40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  <c r="HP57" s="40"/>
      <c r="HQ57" s="40"/>
      <c r="HR57" s="40"/>
      <c r="HS57" s="40"/>
      <c r="HT57" s="40"/>
      <c r="HU57" s="40"/>
      <c r="HV57" s="40"/>
      <c r="HW57" s="40"/>
      <c r="HX57" s="40"/>
      <c r="HY57" s="40"/>
      <c r="HZ57" s="40"/>
      <c r="IA57" s="40"/>
      <c r="IB57" s="40"/>
      <c r="IC57" s="40"/>
      <c r="ID57" s="40"/>
      <c r="IE57" s="40"/>
      <c r="IF57" s="40"/>
      <c r="IG57" s="40"/>
      <c r="IH57" s="40"/>
      <c r="II57" s="40"/>
      <c r="IJ57" s="40"/>
      <c r="IK57" s="40"/>
      <c r="IL57" s="40"/>
      <c r="IM57" s="40"/>
      <c r="IN57" s="40"/>
      <c r="IO57" s="40"/>
      <c r="IP57" s="40"/>
      <c r="IQ57" s="40"/>
      <c r="IR57" s="40"/>
      <c r="IS57" s="40"/>
      <c r="IT57" s="40"/>
      <c r="IU57" s="40"/>
      <c r="IV57" s="40"/>
    </row>
    <row r="58" customFormat="false" ht="12.85" hidden="false" customHeight="false" outlineLevel="0" collapsed="false">
      <c r="A58" s="47" t="s">
        <v>80</v>
      </c>
      <c r="B58" s="48" t="n">
        <v>14</v>
      </c>
      <c r="C58" s="48" t="n">
        <v>5.8</v>
      </c>
      <c r="D58" s="48" t="n">
        <v>0.49</v>
      </c>
      <c r="E58" s="48" t="n">
        <v>0.81</v>
      </c>
      <c r="F58" s="48" t="n">
        <v>15.6</v>
      </c>
      <c r="G58" s="48" t="n">
        <v>12.3</v>
      </c>
      <c r="H58" s="48" t="n">
        <v>493</v>
      </c>
      <c r="I58" s="48" t="n">
        <v>70.4</v>
      </c>
      <c r="J58" s="48" t="n">
        <v>40.9</v>
      </c>
      <c r="K58" s="48" t="n">
        <v>5.61</v>
      </c>
      <c r="L58" s="48" t="n">
        <v>51.5</v>
      </c>
      <c r="M58" s="48" t="n">
        <v>12.9</v>
      </c>
      <c r="N58" s="48" t="n">
        <v>1.81</v>
      </c>
      <c r="O58" s="49" t="n">
        <v>1.82</v>
      </c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0"/>
      <c r="CQ58" s="40"/>
      <c r="CR58" s="40"/>
      <c r="CS58" s="40"/>
      <c r="CT58" s="40"/>
      <c r="CU58" s="40"/>
      <c r="CV58" s="40"/>
      <c r="CW58" s="40"/>
      <c r="CX58" s="40"/>
      <c r="CY58" s="40"/>
      <c r="CZ58" s="40"/>
      <c r="DA58" s="40"/>
      <c r="DB58" s="40"/>
      <c r="DC58" s="40"/>
      <c r="DD58" s="40"/>
      <c r="DE58" s="40"/>
      <c r="DF58" s="40"/>
      <c r="DG58" s="40"/>
      <c r="DH58" s="40"/>
      <c r="DI58" s="40"/>
      <c r="DJ58" s="40"/>
      <c r="DK58" s="40"/>
      <c r="DL58" s="40"/>
      <c r="DM58" s="40"/>
      <c r="DN58" s="40"/>
      <c r="DO58" s="40"/>
      <c r="DP58" s="40"/>
      <c r="DQ58" s="40"/>
      <c r="DR58" s="40"/>
      <c r="DS58" s="40"/>
      <c r="DT58" s="40"/>
      <c r="DU58" s="40"/>
      <c r="DV58" s="40"/>
      <c r="DW58" s="40"/>
      <c r="DX58" s="40"/>
      <c r="DY58" s="40"/>
      <c r="DZ58" s="40"/>
      <c r="EA58" s="40"/>
      <c r="EB58" s="40"/>
      <c r="EC58" s="40"/>
      <c r="ED58" s="40"/>
      <c r="EE58" s="40"/>
      <c r="EF58" s="40"/>
      <c r="EG58" s="40"/>
      <c r="EH58" s="40"/>
      <c r="EI58" s="40"/>
      <c r="EJ58" s="40"/>
      <c r="EK58" s="40"/>
      <c r="EL58" s="40"/>
      <c r="EM58" s="40"/>
      <c r="EN58" s="40"/>
      <c r="EO58" s="40"/>
      <c r="EP58" s="40"/>
      <c r="EQ58" s="40"/>
      <c r="ER58" s="40"/>
      <c r="ES58" s="40"/>
      <c r="ET58" s="40"/>
      <c r="EU58" s="40"/>
      <c r="EV58" s="40"/>
      <c r="EW58" s="40"/>
      <c r="EX58" s="40"/>
      <c r="EY58" s="40"/>
      <c r="EZ58" s="40"/>
      <c r="FA58" s="40"/>
      <c r="FB58" s="40"/>
      <c r="FC58" s="40"/>
      <c r="FD58" s="40"/>
      <c r="FE58" s="40"/>
      <c r="FF58" s="40"/>
      <c r="FG58" s="40"/>
      <c r="FH58" s="40"/>
      <c r="FI58" s="40"/>
      <c r="FJ58" s="40"/>
      <c r="FK58" s="40"/>
      <c r="FL58" s="40"/>
      <c r="FM58" s="40"/>
      <c r="FN58" s="40"/>
      <c r="FO58" s="40"/>
      <c r="FP58" s="40"/>
      <c r="FQ58" s="40"/>
      <c r="FR58" s="40"/>
      <c r="FS58" s="40"/>
      <c r="FT58" s="40"/>
      <c r="FU58" s="40"/>
      <c r="FV58" s="40"/>
      <c r="FW58" s="40"/>
      <c r="FX58" s="40"/>
      <c r="FY58" s="40"/>
      <c r="FZ58" s="40"/>
      <c r="GA58" s="40"/>
      <c r="GB58" s="40"/>
      <c r="GC58" s="40"/>
      <c r="GD58" s="40"/>
      <c r="GE58" s="40"/>
      <c r="GF58" s="40"/>
      <c r="GG58" s="40"/>
      <c r="GH58" s="40"/>
      <c r="GI58" s="40"/>
      <c r="GJ58" s="40"/>
      <c r="GK58" s="40"/>
      <c r="GL58" s="40"/>
      <c r="GM58" s="40"/>
      <c r="GN58" s="40"/>
      <c r="GO58" s="40"/>
      <c r="GP58" s="40"/>
      <c r="GQ58" s="40"/>
      <c r="GR58" s="40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  <c r="HP58" s="40"/>
      <c r="HQ58" s="40"/>
      <c r="HR58" s="40"/>
      <c r="HS58" s="40"/>
      <c r="HT58" s="40"/>
      <c r="HU58" s="40"/>
      <c r="HV58" s="40"/>
      <c r="HW58" s="40"/>
      <c r="HX58" s="40"/>
      <c r="HY58" s="40"/>
      <c r="HZ58" s="40"/>
      <c r="IA58" s="40"/>
      <c r="IB58" s="40"/>
      <c r="IC58" s="40"/>
      <c r="ID58" s="40"/>
      <c r="IE58" s="40"/>
      <c r="IF58" s="40"/>
      <c r="IG58" s="40"/>
      <c r="IH58" s="40"/>
      <c r="II58" s="40"/>
      <c r="IJ58" s="40"/>
      <c r="IK58" s="40"/>
      <c r="IL58" s="40"/>
      <c r="IM58" s="40"/>
      <c r="IN58" s="40"/>
      <c r="IO58" s="40"/>
      <c r="IP58" s="40"/>
      <c r="IQ58" s="40"/>
      <c r="IR58" s="40"/>
      <c r="IS58" s="40"/>
      <c r="IT58" s="40"/>
      <c r="IU58" s="40"/>
      <c r="IV58" s="40"/>
    </row>
    <row r="59" customFormat="false" ht="12.85" hidden="false" customHeight="false" outlineLevel="0" collapsed="false">
      <c r="A59" s="47" t="s">
        <v>81</v>
      </c>
      <c r="B59" s="48" t="n">
        <v>16</v>
      </c>
      <c r="C59" s="48" t="n">
        <v>6.4</v>
      </c>
      <c r="D59" s="48" t="n">
        <v>0.5</v>
      </c>
      <c r="E59" s="48" t="n">
        <v>0.84</v>
      </c>
      <c r="F59" s="48" t="n">
        <v>18.1</v>
      </c>
      <c r="G59" s="48" t="n">
        <v>14.2</v>
      </c>
      <c r="H59" s="48" t="n">
        <v>750</v>
      </c>
      <c r="I59" s="48" t="n">
        <v>93.8</v>
      </c>
      <c r="J59" s="48" t="n">
        <v>54.3</v>
      </c>
      <c r="K59" s="48" t="n">
        <v>6.44</v>
      </c>
      <c r="L59" s="48" t="n">
        <v>72.8</v>
      </c>
      <c r="M59" s="48" t="n">
        <v>16.4</v>
      </c>
      <c r="N59" s="48" t="n">
        <v>2</v>
      </c>
      <c r="O59" s="49" t="n">
        <v>1.97</v>
      </c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40"/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  <c r="CL59" s="40"/>
      <c r="CM59" s="40"/>
      <c r="CN59" s="40"/>
      <c r="CO59" s="40"/>
      <c r="CP59" s="40"/>
      <c r="CQ59" s="40"/>
      <c r="CR59" s="40"/>
      <c r="CS59" s="40"/>
      <c r="CT59" s="40"/>
      <c r="CU59" s="40"/>
      <c r="CV59" s="40"/>
      <c r="CW59" s="40"/>
      <c r="CX59" s="40"/>
      <c r="CY59" s="40"/>
      <c r="CZ59" s="40"/>
      <c r="DA59" s="40"/>
      <c r="DB59" s="40"/>
      <c r="DC59" s="40"/>
      <c r="DD59" s="40"/>
      <c r="DE59" s="40"/>
      <c r="DF59" s="40"/>
      <c r="DG59" s="40"/>
      <c r="DH59" s="40"/>
      <c r="DI59" s="40"/>
      <c r="DJ59" s="40"/>
      <c r="DK59" s="40"/>
      <c r="DL59" s="40"/>
      <c r="DM59" s="40"/>
      <c r="DN59" s="40"/>
      <c r="DO59" s="40"/>
      <c r="DP59" s="40"/>
      <c r="DQ59" s="40"/>
      <c r="DR59" s="40"/>
      <c r="DS59" s="40"/>
      <c r="DT59" s="40"/>
      <c r="DU59" s="40"/>
      <c r="DV59" s="40"/>
      <c r="DW59" s="40"/>
      <c r="DX59" s="40"/>
      <c r="DY59" s="40"/>
      <c r="DZ59" s="40"/>
      <c r="EA59" s="40"/>
      <c r="EB59" s="40"/>
      <c r="EC59" s="40"/>
      <c r="ED59" s="40"/>
      <c r="EE59" s="40"/>
      <c r="EF59" s="40"/>
      <c r="EG59" s="40"/>
      <c r="EH59" s="40"/>
      <c r="EI59" s="40"/>
      <c r="EJ59" s="40"/>
      <c r="EK59" s="40"/>
      <c r="EL59" s="40"/>
      <c r="EM59" s="40"/>
      <c r="EN59" s="40"/>
      <c r="EO59" s="40"/>
      <c r="EP59" s="40"/>
      <c r="EQ59" s="40"/>
      <c r="ER59" s="40"/>
      <c r="ES59" s="40"/>
      <c r="ET59" s="40"/>
      <c r="EU59" s="40"/>
      <c r="EV59" s="40"/>
      <c r="EW59" s="40"/>
      <c r="EX59" s="40"/>
      <c r="EY59" s="40"/>
      <c r="EZ59" s="40"/>
      <c r="FA59" s="40"/>
      <c r="FB59" s="40"/>
      <c r="FC59" s="40"/>
      <c r="FD59" s="40"/>
      <c r="FE59" s="40"/>
      <c r="FF59" s="40"/>
      <c r="FG59" s="40"/>
      <c r="FH59" s="40"/>
      <c r="FI59" s="40"/>
      <c r="FJ59" s="40"/>
      <c r="FK59" s="40"/>
      <c r="FL59" s="40"/>
      <c r="FM59" s="40"/>
      <c r="FN59" s="40"/>
      <c r="FO59" s="40"/>
      <c r="FP59" s="40"/>
      <c r="FQ59" s="40"/>
      <c r="FR59" s="40"/>
      <c r="FS59" s="40"/>
      <c r="FT59" s="40"/>
      <c r="FU59" s="40"/>
      <c r="FV59" s="40"/>
      <c r="FW59" s="40"/>
      <c r="FX59" s="40"/>
      <c r="FY59" s="40"/>
      <c r="FZ59" s="40"/>
      <c r="GA59" s="40"/>
      <c r="GB59" s="40"/>
      <c r="GC59" s="40"/>
      <c r="GD59" s="40"/>
      <c r="GE59" s="40"/>
      <c r="GF59" s="40"/>
      <c r="GG59" s="40"/>
      <c r="GH59" s="40"/>
      <c r="GI59" s="40"/>
      <c r="GJ59" s="40"/>
      <c r="GK59" s="40"/>
      <c r="GL59" s="40"/>
      <c r="GM59" s="40"/>
      <c r="GN59" s="40"/>
      <c r="GO59" s="40"/>
      <c r="GP59" s="40"/>
      <c r="GQ59" s="40"/>
      <c r="GR59" s="40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  <c r="HP59" s="40"/>
      <c r="HQ59" s="40"/>
      <c r="HR59" s="40"/>
      <c r="HS59" s="40"/>
      <c r="HT59" s="40"/>
      <c r="HU59" s="40"/>
      <c r="HV59" s="40"/>
      <c r="HW59" s="40"/>
      <c r="HX59" s="40"/>
      <c r="HY59" s="40"/>
      <c r="HZ59" s="40"/>
      <c r="IA59" s="40"/>
      <c r="IB59" s="40"/>
      <c r="IC59" s="40"/>
      <c r="ID59" s="40"/>
      <c r="IE59" s="40"/>
      <c r="IF59" s="40"/>
      <c r="IG59" s="40"/>
      <c r="IH59" s="40"/>
      <c r="II59" s="40"/>
      <c r="IJ59" s="40"/>
      <c r="IK59" s="40"/>
      <c r="IL59" s="40"/>
      <c r="IM59" s="40"/>
      <c r="IN59" s="40"/>
      <c r="IO59" s="40"/>
      <c r="IP59" s="40"/>
      <c r="IQ59" s="40"/>
      <c r="IR59" s="40"/>
      <c r="IS59" s="40"/>
      <c r="IT59" s="40"/>
      <c r="IU59" s="40"/>
      <c r="IV59" s="40"/>
    </row>
    <row r="60" customFormat="false" ht="12.85" hidden="false" customHeight="false" outlineLevel="0" collapsed="false">
      <c r="A60" s="47" t="s">
        <v>82</v>
      </c>
      <c r="B60" s="48" t="n">
        <v>16</v>
      </c>
      <c r="C60" s="48" t="n">
        <v>6.8</v>
      </c>
      <c r="D60" s="48" t="n">
        <v>0.5</v>
      </c>
      <c r="E60" s="48" t="n">
        <v>0.9</v>
      </c>
      <c r="F60" s="48" t="n">
        <v>19.5</v>
      </c>
      <c r="G60" s="48" t="n">
        <v>15.3</v>
      </c>
      <c r="H60" s="48" t="n">
        <v>827</v>
      </c>
      <c r="I60" s="48" t="n">
        <v>103</v>
      </c>
      <c r="J60" s="48" t="n">
        <v>59.5</v>
      </c>
      <c r="K60" s="48" t="n">
        <v>6.51</v>
      </c>
      <c r="L60" s="48" t="n">
        <v>90.5</v>
      </c>
      <c r="M60" s="48" t="n">
        <v>19.6</v>
      </c>
      <c r="N60" s="48" t="n">
        <v>2.15</v>
      </c>
      <c r="O60" s="49" t="n">
        <v>2.19</v>
      </c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40"/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40"/>
      <c r="CJ60" s="40"/>
      <c r="CK60" s="40"/>
      <c r="CL60" s="40"/>
      <c r="CM60" s="40"/>
      <c r="CN60" s="40"/>
      <c r="CO60" s="40"/>
      <c r="CP60" s="40"/>
      <c r="CQ60" s="40"/>
      <c r="CR60" s="40"/>
      <c r="CS60" s="40"/>
      <c r="CT60" s="40"/>
      <c r="CU60" s="40"/>
      <c r="CV60" s="40"/>
      <c r="CW60" s="40"/>
      <c r="CX60" s="40"/>
      <c r="CY60" s="40"/>
      <c r="CZ60" s="40"/>
      <c r="DA60" s="40"/>
      <c r="DB60" s="40"/>
      <c r="DC60" s="40"/>
      <c r="DD60" s="40"/>
      <c r="DE60" s="40"/>
      <c r="DF60" s="40"/>
      <c r="DG60" s="40"/>
      <c r="DH60" s="40"/>
      <c r="DI60" s="40"/>
      <c r="DJ60" s="40"/>
      <c r="DK60" s="40"/>
      <c r="DL60" s="40"/>
      <c r="DM60" s="40"/>
      <c r="DN60" s="40"/>
      <c r="DO60" s="40"/>
      <c r="DP60" s="40"/>
      <c r="DQ60" s="40"/>
      <c r="DR60" s="40"/>
      <c r="DS60" s="40"/>
      <c r="DT60" s="40"/>
      <c r="DU60" s="40"/>
      <c r="DV60" s="40"/>
      <c r="DW60" s="40"/>
      <c r="DX60" s="40"/>
      <c r="DY60" s="40"/>
      <c r="DZ60" s="40"/>
      <c r="EA60" s="40"/>
      <c r="EB60" s="40"/>
      <c r="EC60" s="40"/>
      <c r="ED60" s="40"/>
      <c r="EE60" s="40"/>
      <c r="EF60" s="40"/>
      <c r="EG60" s="40"/>
      <c r="EH60" s="40"/>
      <c r="EI60" s="40"/>
      <c r="EJ60" s="40"/>
      <c r="EK60" s="40"/>
      <c r="EL60" s="40"/>
      <c r="EM60" s="40"/>
      <c r="EN60" s="40"/>
      <c r="EO60" s="40"/>
      <c r="EP60" s="40"/>
      <c r="EQ60" s="40"/>
      <c r="ER60" s="40"/>
      <c r="ES60" s="40"/>
      <c r="ET60" s="40"/>
      <c r="EU60" s="40"/>
      <c r="EV60" s="40"/>
      <c r="EW60" s="40"/>
      <c r="EX60" s="40"/>
      <c r="EY60" s="40"/>
      <c r="EZ60" s="40"/>
      <c r="FA60" s="40"/>
      <c r="FB60" s="40"/>
      <c r="FC60" s="40"/>
      <c r="FD60" s="40"/>
      <c r="FE60" s="40"/>
      <c r="FF60" s="40"/>
      <c r="FG60" s="40"/>
      <c r="FH60" s="40"/>
      <c r="FI60" s="40"/>
      <c r="FJ60" s="40"/>
      <c r="FK60" s="40"/>
      <c r="FL60" s="40"/>
      <c r="FM60" s="40"/>
      <c r="FN60" s="40"/>
      <c r="FO60" s="40"/>
      <c r="FP60" s="40"/>
      <c r="FQ60" s="40"/>
      <c r="FR60" s="40"/>
      <c r="FS60" s="40"/>
      <c r="FT60" s="40"/>
      <c r="FU60" s="40"/>
      <c r="FV60" s="40"/>
      <c r="FW60" s="40"/>
      <c r="FX60" s="40"/>
      <c r="FY60" s="40"/>
      <c r="FZ60" s="40"/>
      <c r="GA60" s="40"/>
      <c r="GB60" s="40"/>
      <c r="GC60" s="40"/>
      <c r="GD60" s="40"/>
      <c r="GE60" s="40"/>
      <c r="GF60" s="40"/>
      <c r="GG60" s="40"/>
      <c r="GH60" s="40"/>
      <c r="GI60" s="40"/>
      <c r="GJ60" s="40"/>
      <c r="GK60" s="40"/>
      <c r="GL60" s="40"/>
      <c r="GM60" s="40"/>
      <c r="GN60" s="40"/>
      <c r="GO60" s="40"/>
      <c r="GP60" s="40"/>
      <c r="GQ60" s="40"/>
      <c r="GR60" s="40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  <c r="HP60" s="40"/>
      <c r="HQ60" s="40"/>
      <c r="HR60" s="40"/>
      <c r="HS60" s="40"/>
      <c r="HT60" s="40"/>
      <c r="HU60" s="40"/>
      <c r="HV60" s="40"/>
      <c r="HW60" s="40"/>
      <c r="HX60" s="40"/>
      <c r="HY60" s="40"/>
      <c r="HZ60" s="40"/>
      <c r="IA60" s="40"/>
      <c r="IB60" s="40"/>
      <c r="IC60" s="40"/>
      <c r="ID60" s="40"/>
      <c r="IE60" s="40"/>
      <c r="IF60" s="40"/>
      <c r="IG60" s="40"/>
      <c r="IH60" s="40"/>
      <c r="II60" s="40"/>
      <c r="IJ60" s="40"/>
      <c r="IK60" s="40"/>
      <c r="IL60" s="40"/>
      <c r="IM60" s="40"/>
      <c r="IN60" s="40"/>
      <c r="IO60" s="40"/>
      <c r="IP60" s="40"/>
      <c r="IQ60" s="40"/>
      <c r="IR60" s="40"/>
      <c r="IS60" s="40"/>
      <c r="IT60" s="40"/>
      <c r="IU60" s="40"/>
      <c r="IV60" s="40"/>
    </row>
    <row r="61" customFormat="false" ht="12.85" hidden="false" customHeight="false" outlineLevel="0" collapsed="false">
      <c r="A61" s="47" t="s">
        <v>83</v>
      </c>
      <c r="B61" s="48" t="n">
        <v>18</v>
      </c>
      <c r="C61" s="48" t="n">
        <v>7</v>
      </c>
      <c r="D61" s="48" t="n">
        <v>0.51</v>
      </c>
      <c r="E61" s="48" t="n">
        <v>0.87</v>
      </c>
      <c r="F61" s="48" t="n">
        <v>20.7</v>
      </c>
      <c r="G61" s="48" t="n">
        <v>16.3</v>
      </c>
      <c r="H61" s="48" t="n">
        <v>1090</v>
      </c>
      <c r="I61" s="48" t="n">
        <v>121</v>
      </c>
      <c r="J61" s="48" t="n">
        <v>70</v>
      </c>
      <c r="K61" s="48" t="n">
        <v>7.26</v>
      </c>
      <c r="L61" s="48" t="n">
        <v>100</v>
      </c>
      <c r="M61" s="48" t="n">
        <v>20.6</v>
      </c>
      <c r="N61" s="48" t="n">
        <v>2.2</v>
      </c>
      <c r="O61" s="49" t="n">
        <v>2.14</v>
      </c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0"/>
      <c r="DJ61" s="40"/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0"/>
      <c r="ED61" s="40"/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0"/>
      <c r="ER61" s="40"/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  <c r="FH61" s="40"/>
      <c r="FI61" s="40"/>
      <c r="FJ61" s="40"/>
      <c r="FK61" s="40"/>
      <c r="FL61" s="40"/>
      <c r="FM61" s="40"/>
      <c r="FN61" s="40"/>
      <c r="FO61" s="40"/>
      <c r="FP61" s="40"/>
      <c r="FQ61" s="40"/>
      <c r="FR61" s="40"/>
      <c r="FS61" s="40"/>
      <c r="FT61" s="40"/>
      <c r="FU61" s="40"/>
      <c r="FV61" s="40"/>
      <c r="FW61" s="40"/>
      <c r="FX61" s="40"/>
      <c r="FY61" s="40"/>
      <c r="FZ61" s="40"/>
      <c r="GA61" s="40"/>
      <c r="GB61" s="40"/>
      <c r="GC61" s="40"/>
      <c r="GD61" s="40"/>
      <c r="GE61" s="40"/>
      <c r="GF61" s="40"/>
      <c r="GG61" s="40"/>
      <c r="GH61" s="40"/>
      <c r="GI61" s="40"/>
      <c r="GJ61" s="40"/>
      <c r="GK61" s="40"/>
      <c r="GL61" s="40"/>
      <c r="GM61" s="40"/>
      <c r="GN61" s="40"/>
      <c r="GO61" s="40"/>
      <c r="GP61" s="40"/>
      <c r="GQ61" s="40"/>
      <c r="GR61" s="40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  <c r="HP61" s="40"/>
      <c r="HQ61" s="40"/>
      <c r="HR61" s="40"/>
      <c r="HS61" s="40"/>
      <c r="HT61" s="40"/>
      <c r="HU61" s="40"/>
      <c r="HV61" s="40"/>
      <c r="HW61" s="40"/>
      <c r="HX61" s="40"/>
      <c r="HY61" s="40"/>
      <c r="HZ61" s="40"/>
      <c r="IA61" s="40"/>
      <c r="IB61" s="40"/>
      <c r="IC61" s="40"/>
      <c r="ID61" s="40"/>
      <c r="IE61" s="40"/>
      <c r="IF61" s="40"/>
      <c r="IG61" s="40"/>
      <c r="IH61" s="40"/>
      <c r="II61" s="40"/>
      <c r="IJ61" s="40"/>
      <c r="IK61" s="40"/>
      <c r="IL61" s="40"/>
      <c r="IM61" s="40"/>
      <c r="IN61" s="40"/>
      <c r="IO61" s="40"/>
      <c r="IP61" s="40"/>
      <c r="IQ61" s="40"/>
      <c r="IR61" s="40"/>
      <c r="IS61" s="40"/>
      <c r="IT61" s="40"/>
      <c r="IU61" s="40"/>
      <c r="IV61" s="40"/>
    </row>
    <row r="62" customFormat="false" ht="12.85" hidden="false" customHeight="false" outlineLevel="0" collapsed="false">
      <c r="A62" s="47" t="s">
        <v>84</v>
      </c>
      <c r="B62" s="48" t="n">
        <v>18</v>
      </c>
      <c r="C62" s="48" t="n">
        <v>7.4</v>
      </c>
      <c r="D62" s="48" t="n">
        <v>0.51</v>
      </c>
      <c r="E62" s="48" t="n">
        <v>0.93</v>
      </c>
      <c r="F62" s="48" t="n">
        <v>22.2</v>
      </c>
      <c r="G62" s="48" t="n">
        <v>17.4</v>
      </c>
      <c r="H62" s="48" t="n">
        <v>1200</v>
      </c>
      <c r="I62" s="48" t="n">
        <v>133</v>
      </c>
      <c r="J62" s="48" t="n">
        <v>76.3</v>
      </c>
      <c r="K62" s="48" t="n">
        <v>7.34</v>
      </c>
      <c r="L62" s="48" t="n">
        <v>123</v>
      </c>
      <c r="M62" s="48" t="n">
        <v>24.3</v>
      </c>
      <c r="N62" s="48" t="n">
        <v>2.35</v>
      </c>
      <c r="O62" s="49" t="n">
        <v>2.36</v>
      </c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0"/>
      <c r="DJ62" s="40"/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0"/>
      <c r="ED62" s="40"/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0"/>
      <c r="ER62" s="40"/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  <c r="FH62" s="40"/>
      <c r="FI62" s="40"/>
      <c r="FJ62" s="40"/>
      <c r="FK62" s="40"/>
      <c r="FL62" s="40"/>
      <c r="FM62" s="40"/>
      <c r="FN62" s="40"/>
      <c r="FO62" s="40"/>
      <c r="FP62" s="40"/>
      <c r="FQ62" s="40"/>
      <c r="FR62" s="40"/>
      <c r="FS62" s="40"/>
      <c r="FT62" s="40"/>
      <c r="FU62" s="40"/>
      <c r="FV62" s="40"/>
      <c r="FW62" s="40"/>
      <c r="FX62" s="40"/>
      <c r="FY62" s="40"/>
      <c r="FZ62" s="40"/>
      <c r="GA62" s="40"/>
      <c r="GB62" s="40"/>
      <c r="GC62" s="40"/>
      <c r="GD62" s="40"/>
      <c r="GE62" s="40"/>
      <c r="GF62" s="40"/>
      <c r="GG62" s="40"/>
      <c r="GH62" s="40"/>
      <c r="GI62" s="40"/>
      <c r="GJ62" s="40"/>
      <c r="GK62" s="40"/>
      <c r="GL62" s="40"/>
      <c r="GM62" s="40"/>
      <c r="GN62" s="40"/>
      <c r="GO62" s="40"/>
      <c r="GP62" s="40"/>
      <c r="GQ62" s="40"/>
      <c r="GR62" s="40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  <c r="HP62" s="40"/>
      <c r="HQ62" s="40"/>
      <c r="HR62" s="40"/>
      <c r="HS62" s="40"/>
      <c r="HT62" s="40"/>
      <c r="HU62" s="40"/>
      <c r="HV62" s="40"/>
      <c r="HW62" s="40"/>
      <c r="HX62" s="40"/>
      <c r="HY62" s="40"/>
      <c r="HZ62" s="40"/>
      <c r="IA62" s="40"/>
      <c r="IB62" s="40"/>
      <c r="IC62" s="40"/>
      <c r="ID62" s="40"/>
      <c r="IE62" s="40"/>
      <c r="IF62" s="40"/>
      <c r="IG62" s="40"/>
      <c r="IH62" s="40"/>
      <c r="II62" s="40"/>
      <c r="IJ62" s="40"/>
      <c r="IK62" s="40"/>
      <c r="IL62" s="40"/>
      <c r="IM62" s="40"/>
      <c r="IN62" s="40"/>
      <c r="IO62" s="40"/>
      <c r="IP62" s="40"/>
      <c r="IQ62" s="40"/>
      <c r="IR62" s="40"/>
      <c r="IS62" s="40"/>
      <c r="IT62" s="40"/>
      <c r="IU62" s="40"/>
      <c r="IV62" s="40"/>
    </row>
    <row r="63" customFormat="false" ht="12.85" hidden="false" customHeight="false" outlineLevel="0" collapsed="false">
      <c r="A63" s="47" t="s">
        <v>85</v>
      </c>
      <c r="B63" s="48" t="n">
        <v>20</v>
      </c>
      <c r="C63" s="48" t="n">
        <v>7.6</v>
      </c>
      <c r="D63" s="48" t="n">
        <v>0.52</v>
      </c>
      <c r="E63" s="48" t="n">
        <v>0.9</v>
      </c>
      <c r="F63" s="48" t="n">
        <v>23.4</v>
      </c>
      <c r="G63" s="48" t="n">
        <v>18.4</v>
      </c>
      <c r="H63" s="48" t="n">
        <v>1530</v>
      </c>
      <c r="I63" s="48" t="n">
        <v>153</v>
      </c>
      <c r="J63" s="48" t="n">
        <v>88</v>
      </c>
      <c r="K63" s="48" t="n">
        <v>8.08</v>
      </c>
      <c r="L63" s="48" t="n">
        <v>134</v>
      </c>
      <c r="M63" s="48" t="n">
        <v>25.2</v>
      </c>
      <c r="N63" s="48" t="n">
        <v>2.39</v>
      </c>
      <c r="O63" s="49" t="n">
        <v>2.3</v>
      </c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0"/>
      <c r="CQ63" s="40"/>
      <c r="CR63" s="40"/>
      <c r="CS63" s="40"/>
      <c r="CT63" s="40"/>
      <c r="CU63" s="40"/>
      <c r="CV63" s="40"/>
      <c r="CW63" s="40"/>
      <c r="CX63" s="40"/>
      <c r="CY63" s="40"/>
      <c r="CZ63" s="40"/>
      <c r="DA63" s="40"/>
      <c r="DB63" s="40"/>
      <c r="DC63" s="40"/>
      <c r="DD63" s="40"/>
      <c r="DE63" s="40"/>
      <c r="DF63" s="40"/>
      <c r="DG63" s="40"/>
      <c r="DH63" s="40"/>
      <c r="DI63" s="40"/>
      <c r="DJ63" s="40"/>
      <c r="DK63" s="40"/>
      <c r="DL63" s="40"/>
      <c r="DM63" s="40"/>
      <c r="DN63" s="40"/>
      <c r="DO63" s="40"/>
      <c r="DP63" s="40"/>
      <c r="DQ63" s="40"/>
      <c r="DR63" s="40"/>
      <c r="DS63" s="40"/>
      <c r="DT63" s="40"/>
      <c r="DU63" s="40"/>
      <c r="DV63" s="40"/>
      <c r="DW63" s="40"/>
      <c r="DX63" s="40"/>
      <c r="DY63" s="40"/>
      <c r="DZ63" s="40"/>
      <c r="EA63" s="40"/>
      <c r="EB63" s="40"/>
      <c r="EC63" s="40"/>
      <c r="ED63" s="40"/>
      <c r="EE63" s="40"/>
      <c r="EF63" s="40"/>
      <c r="EG63" s="40"/>
      <c r="EH63" s="40"/>
      <c r="EI63" s="40"/>
      <c r="EJ63" s="40"/>
      <c r="EK63" s="40"/>
      <c r="EL63" s="40"/>
      <c r="EM63" s="40"/>
      <c r="EN63" s="40"/>
      <c r="EO63" s="40"/>
      <c r="EP63" s="40"/>
      <c r="EQ63" s="40"/>
      <c r="ER63" s="40"/>
      <c r="ES63" s="40"/>
      <c r="ET63" s="40"/>
      <c r="EU63" s="40"/>
      <c r="EV63" s="40"/>
      <c r="EW63" s="40"/>
      <c r="EX63" s="40"/>
      <c r="EY63" s="40"/>
      <c r="EZ63" s="40"/>
      <c r="FA63" s="40"/>
      <c r="FB63" s="40"/>
      <c r="FC63" s="40"/>
      <c r="FD63" s="40"/>
      <c r="FE63" s="40"/>
      <c r="FF63" s="40"/>
      <c r="FG63" s="40"/>
      <c r="FH63" s="40"/>
      <c r="FI63" s="40"/>
      <c r="FJ63" s="40"/>
      <c r="FK63" s="40"/>
      <c r="FL63" s="40"/>
      <c r="FM63" s="40"/>
      <c r="FN63" s="40"/>
      <c r="FO63" s="40"/>
      <c r="FP63" s="40"/>
      <c r="FQ63" s="40"/>
      <c r="FR63" s="40"/>
      <c r="FS63" s="40"/>
      <c r="FT63" s="40"/>
      <c r="FU63" s="40"/>
      <c r="FV63" s="40"/>
      <c r="FW63" s="40"/>
      <c r="FX63" s="40"/>
      <c r="FY63" s="40"/>
      <c r="FZ63" s="40"/>
      <c r="GA63" s="40"/>
      <c r="GB63" s="40"/>
      <c r="GC63" s="40"/>
      <c r="GD63" s="40"/>
      <c r="GE63" s="40"/>
      <c r="GF63" s="40"/>
      <c r="GG63" s="40"/>
      <c r="GH63" s="40"/>
      <c r="GI63" s="40"/>
      <c r="GJ63" s="40"/>
      <c r="GK63" s="40"/>
      <c r="GL63" s="40"/>
      <c r="GM63" s="40"/>
      <c r="GN63" s="40"/>
      <c r="GO63" s="40"/>
      <c r="GP63" s="40"/>
      <c r="GQ63" s="40"/>
      <c r="GR63" s="40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  <c r="HP63" s="40"/>
      <c r="HQ63" s="40"/>
      <c r="HR63" s="40"/>
      <c r="HS63" s="40"/>
      <c r="HT63" s="40"/>
      <c r="HU63" s="40"/>
      <c r="HV63" s="40"/>
      <c r="HW63" s="40"/>
      <c r="HX63" s="40"/>
      <c r="HY63" s="40"/>
      <c r="HZ63" s="40"/>
      <c r="IA63" s="40"/>
      <c r="IB63" s="40"/>
      <c r="IC63" s="40"/>
      <c r="ID63" s="40"/>
      <c r="IE63" s="40"/>
      <c r="IF63" s="40"/>
      <c r="IG63" s="40"/>
      <c r="IH63" s="40"/>
      <c r="II63" s="40"/>
      <c r="IJ63" s="40"/>
      <c r="IK63" s="40"/>
      <c r="IL63" s="40"/>
      <c r="IM63" s="40"/>
      <c r="IN63" s="40"/>
      <c r="IO63" s="40"/>
      <c r="IP63" s="40"/>
      <c r="IQ63" s="40"/>
      <c r="IR63" s="40"/>
      <c r="IS63" s="40"/>
      <c r="IT63" s="40"/>
      <c r="IU63" s="40"/>
      <c r="IV63" s="40"/>
    </row>
    <row r="64" customFormat="false" ht="12.85" hidden="false" customHeight="false" outlineLevel="0" collapsed="false">
      <c r="A64" s="47" t="s">
        <v>86</v>
      </c>
      <c r="B64" s="48" t="n">
        <v>22</v>
      </c>
      <c r="C64" s="48" t="n">
        <v>8.2</v>
      </c>
      <c r="D64" s="48" t="n">
        <v>0.54</v>
      </c>
      <c r="E64" s="48" t="n">
        <v>0.95</v>
      </c>
      <c r="F64" s="48" t="n">
        <v>26.7</v>
      </c>
      <c r="G64" s="48" t="n">
        <v>21</v>
      </c>
      <c r="H64" s="48" t="n">
        <v>2120</v>
      </c>
      <c r="I64" s="48" t="n">
        <v>193</v>
      </c>
      <c r="J64" s="48" t="n">
        <v>111</v>
      </c>
      <c r="K64" s="48" t="n">
        <v>8.9</v>
      </c>
      <c r="L64" s="48" t="n">
        <v>178</v>
      </c>
      <c r="M64" s="48" t="n">
        <v>31</v>
      </c>
      <c r="N64" s="48" t="n">
        <v>2.58</v>
      </c>
      <c r="O64" s="49" t="n">
        <v>2.47</v>
      </c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0"/>
      <c r="DJ64" s="40"/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0"/>
      <c r="ED64" s="40"/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0"/>
      <c r="ER64" s="40"/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  <c r="FH64" s="40"/>
      <c r="FI64" s="40"/>
      <c r="FJ64" s="40"/>
      <c r="FK64" s="40"/>
      <c r="FL64" s="40"/>
      <c r="FM64" s="40"/>
      <c r="FN64" s="40"/>
      <c r="FO64" s="40"/>
      <c r="FP64" s="40"/>
      <c r="FQ64" s="40"/>
      <c r="FR64" s="40"/>
      <c r="FS64" s="40"/>
      <c r="FT64" s="40"/>
      <c r="FU64" s="40"/>
      <c r="FV64" s="40"/>
      <c r="FW64" s="40"/>
      <c r="FX64" s="40"/>
      <c r="FY64" s="40"/>
      <c r="FZ64" s="40"/>
      <c r="GA64" s="40"/>
      <c r="GB64" s="40"/>
      <c r="GC64" s="40"/>
      <c r="GD64" s="40"/>
      <c r="GE64" s="40"/>
      <c r="GF64" s="40"/>
      <c r="GG64" s="40"/>
      <c r="GH64" s="40"/>
      <c r="GI64" s="40"/>
      <c r="GJ64" s="40"/>
      <c r="GK64" s="40"/>
      <c r="GL64" s="40"/>
      <c r="GM64" s="40"/>
      <c r="GN64" s="40"/>
      <c r="GO64" s="40"/>
      <c r="GP64" s="40"/>
      <c r="GQ64" s="40"/>
      <c r="GR64" s="40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  <c r="HP64" s="40"/>
      <c r="HQ64" s="40"/>
      <c r="HR64" s="40"/>
      <c r="HS64" s="40"/>
      <c r="HT64" s="40"/>
      <c r="HU64" s="40"/>
      <c r="HV64" s="40"/>
      <c r="HW64" s="40"/>
      <c r="HX64" s="40"/>
      <c r="HY64" s="40"/>
      <c r="HZ64" s="40"/>
      <c r="IA64" s="40"/>
      <c r="IB64" s="40"/>
      <c r="IC64" s="40"/>
      <c r="ID64" s="40"/>
      <c r="IE64" s="40"/>
      <c r="IF64" s="40"/>
      <c r="IG64" s="40"/>
      <c r="IH64" s="40"/>
      <c r="II64" s="40"/>
      <c r="IJ64" s="40"/>
      <c r="IK64" s="40"/>
      <c r="IL64" s="40"/>
      <c r="IM64" s="40"/>
      <c r="IN64" s="40"/>
      <c r="IO64" s="40"/>
      <c r="IP64" s="40"/>
      <c r="IQ64" s="40"/>
      <c r="IR64" s="40"/>
      <c r="IS64" s="40"/>
      <c r="IT64" s="40"/>
      <c r="IU64" s="40"/>
      <c r="IV64" s="40"/>
    </row>
    <row r="65" customFormat="false" ht="12.85" hidden="false" customHeight="false" outlineLevel="0" collapsed="false">
      <c r="A65" s="47" t="s">
        <v>87</v>
      </c>
      <c r="B65" s="48" t="n">
        <v>24</v>
      </c>
      <c r="C65" s="48" t="n">
        <v>9</v>
      </c>
      <c r="D65" s="48" t="n">
        <v>0.56</v>
      </c>
      <c r="E65" s="48" t="n">
        <v>1</v>
      </c>
      <c r="F65" s="48" t="n">
        <v>30.6</v>
      </c>
      <c r="G65" s="48" t="n">
        <v>24</v>
      </c>
      <c r="H65" s="48" t="n">
        <v>2910</v>
      </c>
      <c r="I65" s="48" t="n">
        <v>243</v>
      </c>
      <c r="J65" s="48" t="n">
        <v>139</v>
      </c>
      <c r="K65" s="48" t="n">
        <v>9.75</v>
      </c>
      <c r="L65" s="48" t="n">
        <v>248</v>
      </c>
      <c r="M65" s="48" t="n">
        <v>39.5</v>
      </c>
      <c r="N65" s="48" t="n">
        <v>2.85</v>
      </c>
      <c r="O65" s="49" t="n">
        <v>2.72</v>
      </c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/>
      <c r="BS65" s="40"/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40"/>
      <c r="CJ65" s="40"/>
      <c r="CK65" s="40"/>
      <c r="CL65" s="40"/>
      <c r="CM65" s="40"/>
      <c r="CN65" s="40"/>
      <c r="CO65" s="40"/>
      <c r="CP65" s="40"/>
      <c r="CQ65" s="40"/>
      <c r="CR65" s="40"/>
      <c r="CS65" s="40"/>
      <c r="CT65" s="40"/>
      <c r="CU65" s="40"/>
      <c r="CV65" s="40"/>
      <c r="CW65" s="40"/>
      <c r="CX65" s="40"/>
      <c r="CY65" s="40"/>
      <c r="CZ65" s="40"/>
      <c r="DA65" s="40"/>
      <c r="DB65" s="40"/>
      <c r="DC65" s="40"/>
      <c r="DD65" s="40"/>
      <c r="DE65" s="40"/>
      <c r="DF65" s="40"/>
      <c r="DG65" s="40"/>
      <c r="DH65" s="40"/>
      <c r="DI65" s="40"/>
      <c r="DJ65" s="40"/>
      <c r="DK65" s="40"/>
      <c r="DL65" s="40"/>
      <c r="DM65" s="40"/>
      <c r="DN65" s="40"/>
      <c r="DO65" s="40"/>
      <c r="DP65" s="40"/>
      <c r="DQ65" s="40"/>
      <c r="DR65" s="40"/>
      <c r="DS65" s="40"/>
      <c r="DT65" s="40"/>
      <c r="DU65" s="40"/>
      <c r="DV65" s="40"/>
      <c r="DW65" s="40"/>
      <c r="DX65" s="40"/>
      <c r="DY65" s="40"/>
      <c r="DZ65" s="40"/>
      <c r="EA65" s="40"/>
      <c r="EB65" s="40"/>
      <c r="EC65" s="40"/>
      <c r="ED65" s="40"/>
      <c r="EE65" s="40"/>
      <c r="EF65" s="40"/>
      <c r="EG65" s="40"/>
      <c r="EH65" s="40"/>
      <c r="EI65" s="40"/>
      <c r="EJ65" s="40"/>
      <c r="EK65" s="40"/>
      <c r="EL65" s="40"/>
      <c r="EM65" s="40"/>
      <c r="EN65" s="40"/>
      <c r="EO65" s="40"/>
      <c r="EP65" s="40"/>
      <c r="EQ65" s="40"/>
      <c r="ER65" s="40"/>
      <c r="ES65" s="40"/>
      <c r="ET65" s="40"/>
      <c r="EU65" s="40"/>
      <c r="EV65" s="40"/>
      <c r="EW65" s="40"/>
      <c r="EX65" s="40"/>
      <c r="EY65" s="40"/>
      <c r="EZ65" s="40"/>
      <c r="FA65" s="40"/>
      <c r="FB65" s="40"/>
      <c r="FC65" s="40"/>
      <c r="FD65" s="40"/>
      <c r="FE65" s="40"/>
      <c r="FF65" s="40"/>
      <c r="FG65" s="40"/>
      <c r="FH65" s="40"/>
      <c r="FI65" s="40"/>
      <c r="FJ65" s="40"/>
      <c r="FK65" s="40"/>
      <c r="FL65" s="40"/>
      <c r="FM65" s="40"/>
      <c r="FN65" s="40"/>
      <c r="FO65" s="40"/>
      <c r="FP65" s="40"/>
      <c r="FQ65" s="40"/>
      <c r="FR65" s="40"/>
      <c r="FS65" s="40"/>
      <c r="FT65" s="40"/>
      <c r="FU65" s="40"/>
      <c r="FV65" s="40"/>
      <c r="FW65" s="40"/>
      <c r="FX65" s="40"/>
      <c r="FY65" s="40"/>
      <c r="FZ65" s="40"/>
      <c r="GA65" s="40"/>
      <c r="GB65" s="40"/>
      <c r="GC65" s="40"/>
      <c r="GD65" s="40"/>
      <c r="GE65" s="40"/>
      <c r="GF65" s="40"/>
      <c r="GG65" s="40"/>
      <c r="GH65" s="40"/>
      <c r="GI65" s="40"/>
      <c r="GJ65" s="40"/>
      <c r="GK65" s="40"/>
      <c r="GL65" s="40"/>
      <c r="GM65" s="40"/>
      <c r="GN65" s="40"/>
      <c r="GO65" s="40"/>
      <c r="GP65" s="40"/>
      <c r="GQ65" s="40"/>
      <c r="GR65" s="40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  <c r="HP65" s="40"/>
      <c r="HQ65" s="40"/>
      <c r="HR65" s="40"/>
      <c r="HS65" s="40"/>
      <c r="HT65" s="40"/>
      <c r="HU65" s="40"/>
      <c r="HV65" s="40"/>
      <c r="HW65" s="40"/>
      <c r="HX65" s="40"/>
      <c r="HY65" s="40"/>
      <c r="HZ65" s="40"/>
      <c r="IA65" s="40"/>
      <c r="IB65" s="40"/>
      <c r="IC65" s="40"/>
      <c r="ID65" s="40"/>
      <c r="IE65" s="40"/>
      <c r="IF65" s="40"/>
      <c r="IG65" s="40"/>
      <c r="IH65" s="40"/>
      <c r="II65" s="40"/>
      <c r="IJ65" s="40"/>
      <c r="IK65" s="40"/>
      <c r="IL65" s="40"/>
      <c r="IM65" s="40"/>
      <c r="IN65" s="40"/>
      <c r="IO65" s="40"/>
      <c r="IP65" s="40"/>
      <c r="IQ65" s="40"/>
      <c r="IR65" s="40"/>
      <c r="IS65" s="40"/>
      <c r="IT65" s="40"/>
      <c r="IU65" s="40"/>
      <c r="IV65" s="40"/>
    </row>
    <row r="66" customFormat="false" ht="12.85" hidden="false" customHeight="false" outlineLevel="0" collapsed="false">
      <c r="A66" s="47" t="s">
        <v>88</v>
      </c>
      <c r="B66" s="48" t="n">
        <v>27</v>
      </c>
      <c r="C66" s="48" t="n">
        <v>9.5</v>
      </c>
      <c r="D66" s="48" t="n">
        <v>0.6</v>
      </c>
      <c r="E66" s="48" t="n">
        <v>1.05</v>
      </c>
      <c r="F66" s="48" t="n">
        <v>35.2</v>
      </c>
      <c r="G66" s="48" t="n">
        <v>27.7</v>
      </c>
      <c r="H66" s="48" t="n">
        <v>4180</v>
      </c>
      <c r="I66" s="48" t="n">
        <v>310</v>
      </c>
      <c r="J66" s="48" t="n">
        <v>178</v>
      </c>
      <c r="K66" s="48" t="n">
        <v>10.9</v>
      </c>
      <c r="L66" s="48" t="n">
        <v>314</v>
      </c>
      <c r="M66" s="48" t="n">
        <v>46.7</v>
      </c>
      <c r="N66" s="48" t="n">
        <v>2.99</v>
      </c>
      <c r="O66" s="49" t="n">
        <v>2.78</v>
      </c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  <c r="BS66" s="40"/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40"/>
      <c r="CJ66" s="40"/>
      <c r="CK66" s="40"/>
      <c r="CL66" s="40"/>
      <c r="CM66" s="40"/>
      <c r="CN66" s="40"/>
      <c r="CO66" s="40"/>
      <c r="CP66" s="40"/>
      <c r="CQ66" s="40"/>
      <c r="CR66" s="40"/>
      <c r="CS66" s="40"/>
      <c r="CT66" s="40"/>
      <c r="CU66" s="40"/>
      <c r="CV66" s="40"/>
      <c r="CW66" s="40"/>
      <c r="CX66" s="40"/>
      <c r="CY66" s="40"/>
      <c r="CZ66" s="40"/>
      <c r="DA66" s="40"/>
      <c r="DB66" s="40"/>
      <c r="DC66" s="40"/>
      <c r="DD66" s="40"/>
      <c r="DE66" s="40"/>
      <c r="DF66" s="40"/>
      <c r="DG66" s="40"/>
      <c r="DH66" s="40"/>
      <c r="DI66" s="40"/>
      <c r="DJ66" s="40"/>
      <c r="DK66" s="40"/>
      <c r="DL66" s="40"/>
      <c r="DM66" s="40"/>
      <c r="DN66" s="40"/>
      <c r="DO66" s="40"/>
      <c r="DP66" s="40"/>
      <c r="DQ66" s="40"/>
      <c r="DR66" s="40"/>
      <c r="DS66" s="40"/>
      <c r="DT66" s="40"/>
      <c r="DU66" s="40"/>
      <c r="DV66" s="40"/>
      <c r="DW66" s="40"/>
      <c r="DX66" s="40"/>
      <c r="DY66" s="40"/>
      <c r="DZ66" s="40"/>
      <c r="EA66" s="40"/>
      <c r="EB66" s="40"/>
      <c r="EC66" s="40"/>
      <c r="ED66" s="40"/>
      <c r="EE66" s="40"/>
      <c r="EF66" s="40"/>
      <c r="EG66" s="40"/>
      <c r="EH66" s="40"/>
      <c r="EI66" s="40"/>
      <c r="EJ66" s="40"/>
      <c r="EK66" s="40"/>
      <c r="EL66" s="40"/>
      <c r="EM66" s="40"/>
      <c r="EN66" s="40"/>
      <c r="EO66" s="40"/>
      <c r="EP66" s="40"/>
      <c r="EQ66" s="40"/>
      <c r="ER66" s="40"/>
      <c r="ES66" s="40"/>
      <c r="ET66" s="40"/>
      <c r="EU66" s="40"/>
      <c r="EV66" s="40"/>
      <c r="EW66" s="40"/>
      <c r="EX66" s="40"/>
      <c r="EY66" s="40"/>
      <c r="EZ66" s="40"/>
      <c r="FA66" s="40"/>
      <c r="FB66" s="40"/>
      <c r="FC66" s="40"/>
      <c r="FD66" s="40"/>
      <c r="FE66" s="40"/>
      <c r="FF66" s="40"/>
      <c r="FG66" s="40"/>
      <c r="FH66" s="40"/>
      <c r="FI66" s="40"/>
      <c r="FJ66" s="40"/>
      <c r="FK66" s="40"/>
      <c r="FL66" s="40"/>
      <c r="FM66" s="40"/>
      <c r="FN66" s="40"/>
      <c r="FO66" s="40"/>
      <c r="FP66" s="40"/>
      <c r="FQ66" s="40"/>
      <c r="FR66" s="40"/>
      <c r="FS66" s="40"/>
      <c r="FT66" s="40"/>
      <c r="FU66" s="40"/>
      <c r="FV66" s="40"/>
      <c r="FW66" s="40"/>
      <c r="FX66" s="40"/>
      <c r="FY66" s="40"/>
      <c r="FZ66" s="40"/>
      <c r="GA66" s="40"/>
      <c r="GB66" s="40"/>
      <c r="GC66" s="40"/>
      <c r="GD66" s="40"/>
      <c r="GE66" s="40"/>
      <c r="GF66" s="40"/>
      <c r="GG66" s="40"/>
      <c r="GH66" s="40"/>
      <c r="GI66" s="40"/>
      <c r="GJ66" s="40"/>
      <c r="GK66" s="40"/>
      <c r="GL66" s="40"/>
      <c r="GM66" s="40"/>
      <c r="GN66" s="40"/>
      <c r="GO66" s="40"/>
      <c r="GP66" s="40"/>
      <c r="GQ66" s="40"/>
      <c r="GR66" s="40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  <c r="HP66" s="40"/>
      <c r="HQ66" s="40"/>
      <c r="HR66" s="40"/>
      <c r="HS66" s="40"/>
      <c r="HT66" s="40"/>
      <c r="HU66" s="40"/>
      <c r="HV66" s="40"/>
      <c r="HW66" s="40"/>
      <c r="HX66" s="40"/>
      <c r="HY66" s="40"/>
      <c r="HZ66" s="40"/>
      <c r="IA66" s="40"/>
      <c r="IB66" s="40"/>
      <c r="IC66" s="40"/>
      <c r="ID66" s="40"/>
      <c r="IE66" s="40"/>
      <c r="IF66" s="40"/>
      <c r="IG66" s="40"/>
      <c r="IH66" s="40"/>
      <c r="II66" s="40"/>
      <c r="IJ66" s="40"/>
      <c r="IK66" s="40"/>
      <c r="IL66" s="40"/>
      <c r="IM66" s="40"/>
      <c r="IN66" s="40"/>
      <c r="IO66" s="40"/>
      <c r="IP66" s="40"/>
      <c r="IQ66" s="40"/>
      <c r="IR66" s="40"/>
      <c r="IS66" s="40"/>
      <c r="IT66" s="40"/>
      <c r="IU66" s="40"/>
      <c r="IV66" s="40"/>
    </row>
    <row r="67" customFormat="false" ht="12.85" hidden="false" customHeight="false" outlineLevel="0" collapsed="false">
      <c r="A67" s="47" t="s">
        <v>89</v>
      </c>
      <c r="B67" s="48" t="n">
        <v>30</v>
      </c>
      <c r="C67" s="48" t="n">
        <v>10</v>
      </c>
      <c r="D67" s="48" t="n">
        <v>0.65</v>
      </c>
      <c r="E67" s="48" t="n">
        <v>1.1</v>
      </c>
      <c r="F67" s="48" t="n">
        <v>40.5</v>
      </c>
      <c r="G67" s="48" t="n">
        <v>31.8</v>
      </c>
      <c r="H67" s="48" t="n">
        <v>5830</v>
      </c>
      <c r="I67" s="48" t="n">
        <v>389</v>
      </c>
      <c r="J67" s="48" t="n">
        <v>224</v>
      </c>
      <c r="K67" s="48" t="n">
        <v>12</v>
      </c>
      <c r="L67" s="48" t="n">
        <v>393</v>
      </c>
      <c r="M67" s="48" t="n">
        <v>54.8</v>
      </c>
      <c r="N67" s="48" t="n">
        <v>3.12</v>
      </c>
      <c r="O67" s="49" t="n">
        <v>2.83</v>
      </c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  <c r="BS67" s="40"/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40"/>
      <c r="CJ67" s="40"/>
      <c r="CK67" s="40"/>
      <c r="CL67" s="40"/>
      <c r="CM67" s="40"/>
      <c r="CN67" s="40"/>
      <c r="CO67" s="40"/>
      <c r="CP67" s="40"/>
      <c r="CQ67" s="40"/>
      <c r="CR67" s="40"/>
      <c r="CS67" s="40"/>
      <c r="CT67" s="40"/>
      <c r="CU67" s="40"/>
      <c r="CV67" s="40"/>
      <c r="CW67" s="40"/>
      <c r="CX67" s="40"/>
      <c r="CY67" s="40"/>
      <c r="CZ67" s="40"/>
      <c r="DA67" s="40"/>
      <c r="DB67" s="40"/>
      <c r="DC67" s="40"/>
      <c r="DD67" s="40"/>
      <c r="DE67" s="40"/>
      <c r="DF67" s="40"/>
      <c r="DG67" s="40"/>
      <c r="DH67" s="40"/>
      <c r="DI67" s="40"/>
      <c r="DJ67" s="40"/>
      <c r="DK67" s="40"/>
      <c r="DL67" s="40"/>
      <c r="DM67" s="40"/>
      <c r="DN67" s="40"/>
      <c r="DO67" s="40"/>
      <c r="DP67" s="40"/>
      <c r="DQ67" s="40"/>
      <c r="DR67" s="40"/>
      <c r="DS67" s="40"/>
      <c r="DT67" s="40"/>
      <c r="DU67" s="40"/>
      <c r="DV67" s="40"/>
      <c r="DW67" s="40"/>
      <c r="DX67" s="40"/>
      <c r="DY67" s="40"/>
      <c r="DZ67" s="40"/>
      <c r="EA67" s="40"/>
      <c r="EB67" s="40"/>
      <c r="EC67" s="40"/>
      <c r="ED67" s="40"/>
      <c r="EE67" s="40"/>
      <c r="EF67" s="40"/>
      <c r="EG67" s="40"/>
      <c r="EH67" s="40"/>
      <c r="EI67" s="40"/>
      <c r="EJ67" s="40"/>
      <c r="EK67" s="40"/>
      <c r="EL67" s="40"/>
      <c r="EM67" s="40"/>
      <c r="EN67" s="40"/>
      <c r="EO67" s="40"/>
      <c r="EP67" s="40"/>
      <c r="EQ67" s="40"/>
      <c r="ER67" s="40"/>
      <c r="ES67" s="40"/>
      <c r="ET67" s="40"/>
      <c r="EU67" s="40"/>
      <c r="EV67" s="40"/>
      <c r="EW67" s="40"/>
      <c r="EX67" s="40"/>
      <c r="EY67" s="40"/>
      <c r="EZ67" s="40"/>
      <c r="FA67" s="40"/>
      <c r="FB67" s="40"/>
      <c r="FC67" s="40"/>
      <c r="FD67" s="40"/>
      <c r="FE67" s="40"/>
      <c r="FF67" s="40"/>
      <c r="FG67" s="40"/>
      <c r="FH67" s="40"/>
      <c r="FI67" s="40"/>
      <c r="FJ67" s="40"/>
      <c r="FK67" s="40"/>
      <c r="FL67" s="40"/>
      <c r="FM67" s="40"/>
      <c r="FN67" s="40"/>
      <c r="FO67" s="40"/>
      <c r="FP67" s="40"/>
      <c r="FQ67" s="40"/>
      <c r="FR67" s="40"/>
      <c r="FS67" s="40"/>
      <c r="FT67" s="40"/>
      <c r="FU67" s="40"/>
      <c r="FV67" s="40"/>
      <c r="FW67" s="40"/>
      <c r="FX67" s="40"/>
      <c r="FY67" s="40"/>
      <c r="FZ67" s="40"/>
      <c r="GA67" s="40"/>
      <c r="GB67" s="40"/>
      <c r="GC67" s="40"/>
      <c r="GD67" s="40"/>
      <c r="GE67" s="40"/>
      <c r="GF67" s="40"/>
      <c r="GG67" s="40"/>
      <c r="GH67" s="40"/>
      <c r="GI67" s="40"/>
      <c r="GJ67" s="40"/>
      <c r="GK67" s="40"/>
      <c r="GL67" s="40"/>
      <c r="GM67" s="40"/>
      <c r="GN67" s="40"/>
      <c r="GO67" s="40"/>
      <c r="GP67" s="40"/>
      <c r="GQ67" s="40"/>
      <c r="GR67" s="40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  <c r="HP67" s="40"/>
      <c r="HQ67" s="40"/>
      <c r="HR67" s="40"/>
      <c r="HS67" s="40"/>
      <c r="HT67" s="40"/>
      <c r="HU67" s="40"/>
      <c r="HV67" s="40"/>
      <c r="HW67" s="40"/>
      <c r="HX67" s="40"/>
      <c r="HY67" s="40"/>
      <c r="HZ67" s="40"/>
      <c r="IA67" s="40"/>
      <c r="IB67" s="40"/>
      <c r="IC67" s="40"/>
      <c r="ID67" s="40"/>
      <c r="IE67" s="40"/>
      <c r="IF67" s="40"/>
      <c r="IG67" s="40"/>
      <c r="IH67" s="40"/>
      <c r="II67" s="40"/>
      <c r="IJ67" s="40"/>
      <c r="IK67" s="40"/>
      <c r="IL67" s="40"/>
      <c r="IM67" s="40"/>
      <c r="IN67" s="40"/>
      <c r="IO67" s="40"/>
      <c r="IP67" s="40"/>
      <c r="IQ67" s="40"/>
      <c r="IR67" s="40"/>
      <c r="IS67" s="40"/>
      <c r="IT67" s="40"/>
      <c r="IU67" s="40"/>
      <c r="IV67" s="40"/>
    </row>
    <row r="68" customFormat="false" ht="12.85" hidden="false" customHeight="false" outlineLevel="0" collapsed="false">
      <c r="A68" s="47" t="s">
        <v>90</v>
      </c>
      <c r="B68" s="48" t="n">
        <v>33</v>
      </c>
      <c r="C68" s="48" t="n">
        <v>10.5</v>
      </c>
      <c r="D68" s="48" t="n">
        <v>0.7</v>
      </c>
      <c r="E68" s="48" t="n">
        <v>1.17</v>
      </c>
      <c r="F68" s="48" t="n">
        <v>46.5</v>
      </c>
      <c r="G68" s="48" t="n">
        <v>36.5</v>
      </c>
      <c r="H68" s="48" t="n">
        <v>8010</v>
      </c>
      <c r="I68" s="48" t="n">
        <v>486</v>
      </c>
      <c r="J68" s="48" t="n">
        <v>281</v>
      </c>
      <c r="K68" s="48" t="n">
        <v>13.1</v>
      </c>
      <c r="L68" s="48" t="n">
        <v>491</v>
      </c>
      <c r="M68" s="48" t="n">
        <v>64.6</v>
      </c>
      <c r="N68" s="48" t="n">
        <v>3.25</v>
      </c>
      <c r="O68" s="49" t="n">
        <v>2.9</v>
      </c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0"/>
      <c r="ER68" s="40"/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  <c r="FH68" s="40"/>
      <c r="FI68" s="40"/>
      <c r="FJ68" s="40"/>
      <c r="FK68" s="40"/>
      <c r="FL68" s="40"/>
      <c r="FM68" s="40"/>
      <c r="FN68" s="40"/>
      <c r="FO68" s="40"/>
      <c r="FP68" s="40"/>
      <c r="FQ68" s="40"/>
      <c r="FR68" s="40"/>
      <c r="FS68" s="40"/>
      <c r="FT68" s="40"/>
      <c r="FU68" s="40"/>
      <c r="FV68" s="40"/>
      <c r="FW68" s="40"/>
      <c r="FX68" s="40"/>
      <c r="FY68" s="40"/>
      <c r="FZ68" s="40"/>
      <c r="GA68" s="40"/>
      <c r="GB68" s="40"/>
      <c r="GC68" s="40"/>
      <c r="GD68" s="40"/>
      <c r="GE68" s="40"/>
      <c r="GF68" s="40"/>
      <c r="GG68" s="40"/>
      <c r="GH68" s="40"/>
      <c r="GI68" s="40"/>
      <c r="GJ68" s="40"/>
      <c r="GK68" s="40"/>
      <c r="GL68" s="40"/>
      <c r="GM68" s="40"/>
      <c r="GN68" s="40"/>
      <c r="GO68" s="40"/>
      <c r="GP68" s="40"/>
      <c r="GQ68" s="40"/>
      <c r="GR68" s="40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  <c r="HP68" s="40"/>
      <c r="HQ68" s="40"/>
      <c r="HR68" s="40"/>
      <c r="HS68" s="40"/>
      <c r="HT68" s="40"/>
      <c r="HU68" s="40"/>
      <c r="HV68" s="40"/>
      <c r="HW68" s="40"/>
      <c r="HX68" s="40"/>
      <c r="HY68" s="40"/>
      <c r="HZ68" s="40"/>
      <c r="IA68" s="40"/>
      <c r="IB68" s="40"/>
      <c r="IC68" s="40"/>
      <c r="ID68" s="40"/>
      <c r="IE68" s="40"/>
      <c r="IF68" s="40"/>
      <c r="IG68" s="40"/>
      <c r="IH68" s="40"/>
      <c r="II68" s="40"/>
      <c r="IJ68" s="40"/>
      <c r="IK68" s="40"/>
      <c r="IL68" s="40"/>
      <c r="IM68" s="40"/>
      <c r="IN68" s="40"/>
      <c r="IO68" s="40"/>
      <c r="IP68" s="40"/>
      <c r="IQ68" s="40"/>
      <c r="IR68" s="40"/>
      <c r="IS68" s="40"/>
      <c r="IT68" s="40"/>
      <c r="IU68" s="40"/>
      <c r="IV68" s="40"/>
    </row>
    <row r="69" customFormat="false" ht="12.85" hidden="false" customHeight="false" outlineLevel="0" collapsed="false">
      <c r="A69" s="47" t="s">
        <v>91</v>
      </c>
      <c r="B69" s="48" t="n">
        <v>36</v>
      </c>
      <c r="C69" s="48" t="n">
        <v>11</v>
      </c>
      <c r="D69" s="48" t="n">
        <v>0.75</v>
      </c>
      <c r="E69" s="48" t="n">
        <v>1.26</v>
      </c>
      <c r="F69" s="48" t="n">
        <v>53.4</v>
      </c>
      <c r="G69" s="48" t="n">
        <v>41.9</v>
      </c>
      <c r="H69" s="48" t="n">
        <v>10850</v>
      </c>
      <c r="I69" s="48" t="n">
        <v>603</v>
      </c>
      <c r="J69" s="48" t="n">
        <v>350</v>
      </c>
      <c r="K69" s="48" t="n">
        <v>14.3</v>
      </c>
      <c r="L69" s="48" t="n">
        <v>611</v>
      </c>
      <c r="M69" s="48" t="n">
        <v>76.3</v>
      </c>
      <c r="N69" s="48" t="n">
        <v>3.38</v>
      </c>
      <c r="O69" s="49" t="n">
        <v>2.99</v>
      </c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0"/>
      <c r="DJ69" s="40"/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0"/>
      <c r="ED69" s="40"/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0"/>
      <c r="ER69" s="40"/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  <c r="FH69" s="40"/>
      <c r="FI69" s="40"/>
      <c r="FJ69" s="40"/>
      <c r="FK69" s="40"/>
      <c r="FL69" s="40"/>
      <c r="FM69" s="40"/>
      <c r="FN69" s="40"/>
      <c r="FO69" s="40"/>
      <c r="FP69" s="40"/>
      <c r="FQ69" s="40"/>
      <c r="FR69" s="40"/>
      <c r="FS69" s="40"/>
      <c r="FT69" s="40"/>
      <c r="FU69" s="40"/>
      <c r="FV69" s="40"/>
      <c r="FW69" s="40"/>
      <c r="FX69" s="40"/>
      <c r="FY69" s="40"/>
      <c r="FZ69" s="40"/>
      <c r="GA69" s="40"/>
      <c r="GB69" s="40"/>
      <c r="GC69" s="40"/>
      <c r="GD69" s="40"/>
      <c r="GE69" s="40"/>
      <c r="GF69" s="40"/>
      <c r="GG69" s="40"/>
      <c r="GH69" s="40"/>
      <c r="GI69" s="40"/>
      <c r="GJ69" s="40"/>
      <c r="GK69" s="40"/>
      <c r="GL69" s="40"/>
      <c r="GM69" s="40"/>
      <c r="GN69" s="40"/>
      <c r="GO69" s="40"/>
      <c r="GP69" s="40"/>
      <c r="GQ69" s="40"/>
      <c r="GR69" s="40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  <c r="HP69" s="40"/>
      <c r="HQ69" s="40"/>
      <c r="HR69" s="40"/>
      <c r="HS69" s="40"/>
      <c r="HT69" s="40"/>
      <c r="HU69" s="40"/>
      <c r="HV69" s="40"/>
      <c r="HW69" s="40"/>
      <c r="HX69" s="40"/>
      <c r="HY69" s="40"/>
      <c r="HZ69" s="40"/>
      <c r="IA69" s="40"/>
      <c r="IB69" s="40"/>
      <c r="IC69" s="40"/>
      <c r="ID69" s="40"/>
      <c r="IE69" s="40"/>
      <c r="IF69" s="40"/>
      <c r="IG69" s="40"/>
      <c r="IH69" s="40"/>
      <c r="II69" s="40"/>
      <c r="IJ69" s="40"/>
      <c r="IK69" s="40"/>
      <c r="IL69" s="40"/>
      <c r="IM69" s="40"/>
      <c r="IN69" s="40"/>
      <c r="IO69" s="40"/>
      <c r="IP69" s="40"/>
      <c r="IQ69" s="40"/>
      <c r="IR69" s="40"/>
      <c r="IS69" s="40"/>
      <c r="IT69" s="40"/>
      <c r="IU69" s="40"/>
      <c r="IV69" s="40"/>
    </row>
    <row r="70" customFormat="false" ht="12.85" hidden="false" customHeight="false" outlineLevel="0" collapsed="false">
      <c r="A70" s="47" t="s">
        <v>92</v>
      </c>
      <c r="B70" s="48" t="n">
        <v>40</v>
      </c>
      <c r="C70" s="48" t="n">
        <v>11.5</v>
      </c>
      <c r="D70" s="48" t="n">
        <v>0.8</v>
      </c>
      <c r="E70" s="48" t="n">
        <v>1.35</v>
      </c>
      <c r="F70" s="48" t="n">
        <v>61.5</v>
      </c>
      <c r="G70" s="48" t="n">
        <v>48.3</v>
      </c>
      <c r="H70" s="48" t="n">
        <v>15260</v>
      </c>
      <c r="I70" s="48" t="n">
        <v>763</v>
      </c>
      <c r="J70" s="48" t="n">
        <v>445</v>
      </c>
      <c r="K70" s="48" t="n">
        <v>15.8</v>
      </c>
      <c r="L70" s="48" t="n">
        <v>760</v>
      </c>
      <c r="M70" s="48" t="n">
        <v>89.9</v>
      </c>
      <c r="N70" s="48" t="n">
        <v>3.51</v>
      </c>
      <c r="O70" s="49" t="n">
        <v>3.05</v>
      </c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0"/>
      <c r="DJ70" s="40"/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0"/>
      <c r="ED70" s="40"/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0"/>
      <c r="ER70" s="40"/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  <c r="FH70" s="40"/>
      <c r="FI70" s="40"/>
      <c r="FJ70" s="40"/>
      <c r="FK70" s="40"/>
      <c r="FL70" s="40"/>
      <c r="FM70" s="40"/>
      <c r="FN70" s="40"/>
      <c r="FO70" s="40"/>
      <c r="FP70" s="40"/>
      <c r="FQ70" s="40"/>
      <c r="FR70" s="40"/>
      <c r="FS70" s="40"/>
      <c r="FT70" s="40"/>
      <c r="FU70" s="40"/>
      <c r="FV70" s="40"/>
      <c r="FW70" s="40"/>
      <c r="FX70" s="40"/>
      <c r="FY70" s="40"/>
      <c r="FZ70" s="40"/>
      <c r="GA70" s="40"/>
      <c r="GB70" s="40"/>
      <c r="GC70" s="40"/>
      <c r="GD70" s="40"/>
      <c r="GE70" s="40"/>
      <c r="GF70" s="40"/>
      <c r="GG70" s="40"/>
      <c r="GH70" s="40"/>
      <c r="GI70" s="40"/>
      <c r="GJ70" s="40"/>
      <c r="GK70" s="40"/>
      <c r="GL70" s="40"/>
      <c r="GM70" s="40"/>
      <c r="GN70" s="40"/>
      <c r="GO70" s="40"/>
      <c r="GP70" s="40"/>
      <c r="GQ70" s="40"/>
      <c r="GR70" s="40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  <c r="HP70" s="40"/>
      <c r="HQ70" s="40"/>
      <c r="HR70" s="40"/>
      <c r="HS70" s="40"/>
      <c r="HT70" s="40"/>
      <c r="HU70" s="40"/>
      <c r="HV70" s="40"/>
      <c r="HW70" s="40"/>
      <c r="HX70" s="40"/>
      <c r="HY70" s="40"/>
      <c r="HZ70" s="40"/>
      <c r="IA70" s="40"/>
      <c r="IB70" s="40"/>
      <c r="IC70" s="40"/>
      <c r="ID70" s="40"/>
      <c r="IE70" s="40"/>
      <c r="IF70" s="40"/>
      <c r="IG70" s="40"/>
      <c r="IH70" s="40"/>
      <c r="II70" s="40"/>
      <c r="IJ70" s="40"/>
      <c r="IK70" s="40"/>
      <c r="IL70" s="40"/>
      <c r="IM70" s="40"/>
      <c r="IN70" s="40"/>
      <c r="IO70" s="40"/>
      <c r="IP70" s="40"/>
      <c r="IQ70" s="40"/>
      <c r="IR70" s="40"/>
      <c r="IS70" s="40"/>
      <c r="IT70" s="40"/>
      <c r="IU70" s="40"/>
      <c r="IV70" s="40"/>
    </row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30">
    <mergeCell ref="A1:O1"/>
    <mergeCell ref="A2:O2"/>
    <mergeCell ref="A3:C3"/>
    <mergeCell ref="G3:H3"/>
    <mergeCell ref="A4:C4"/>
    <mergeCell ref="G4:H4"/>
    <mergeCell ref="A5:C5"/>
    <mergeCell ref="A6:C6"/>
    <mergeCell ref="A7:C7"/>
    <mergeCell ref="A8:C8"/>
    <mergeCell ref="D8:F8"/>
    <mergeCell ref="A9:C9"/>
    <mergeCell ref="A10:C10"/>
    <mergeCell ref="A11:C11"/>
    <mergeCell ref="A13:K13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5:A26"/>
    <mergeCell ref="A28:O28"/>
    <mergeCell ref="A29:A30"/>
    <mergeCell ref="A50:O50"/>
    <mergeCell ref="A51:A52"/>
  </mergeCells>
  <dataValidations count="3">
    <dataValidation allowBlank="true" operator="equal" showDropDown="false" showErrorMessage="false" showInputMessage="false" sqref="G3" type="list">
      <formula1>""</formula1>
      <formula2>0</formula2>
    </dataValidation>
    <dataValidation allowBlank="true" operator="equal" showDropDown="false" showErrorMessage="false" showInputMessage="false" sqref="G4" type="list">
      <formula1>"6,5П,8П,10П,12П,14П,16П,16aП,18П,18aП,20П,22П,24П,27П,30П,33П,36П,40П,5У,6,5У,8У,10У,12У,14У,16У,16aУ,18У,18aУ,20У,22У,24У,27У,30У,33У,36У,40У"</formula1>
      <formula2>0</formula2>
    </dataValidation>
    <dataValidation allowBlank="true" operator="equal" showDropDown="false" showErrorMessage="false" showInputMessage="false" sqref="D8" type="list">
      <formula1>"0,1,2,are fixed"</formula1>
      <formula2>0</formula2>
    </dataValidation>
  </dataValidations>
  <printOptions headings="false" gridLines="false" gridLinesSet="true" horizontalCentered="false" verticalCentered="false"/>
  <pageMargins left="0.7875" right="0.7875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2023-09-04T07:27:50Z</dcterms:created>
  <dc:creator/>
  <dc:description>To work, select Tools&gt;Options&gt;Security&gt;Macro Security... and set medium or low level . To see user-functions, press Alt+F11 and choose one of existing macros. Also see: http://calc4fem.narod.ru/</dc:description>
  <cp:keywords>calculator engineering</cp:keywords>
  <dc:language>ru-RU</dc:language>
  <cp:lastModifiedBy/>
  <cp:revision>1</cp:revision>
  <dc:subject>Beam calculation.  (SNiP)</dc:subject>
  <dc:title>Channel Girder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href="http://www.gnu.org/licenses/gpl-3.0.html"&gt;GNU GPL v3&lt;/a&gt;</vt:lpwstr>
  </property>
</Properties>
</file>